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K39" i="2"/>
  <c r="L39" i="2"/>
  <c r="J13" i="2"/>
  <c r="K13" i="2"/>
  <c r="I91" i="2"/>
  <c r="J91" i="2"/>
  <c r="K91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0" i="2"/>
  <c r="J80" i="2"/>
  <c r="K80" i="2"/>
  <c r="I65" i="2"/>
  <c r="J65" i="2"/>
  <c r="K65" i="2"/>
  <c r="I38" i="2"/>
  <c r="J38" i="2"/>
  <c r="K38" i="2"/>
  <c r="L38" i="2"/>
  <c r="J26" i="2"/>
  <c r="K26" i="2"/>
  <c r="I33" i="2"/>
  <c r="J33" i="2"/>
  <c r="K33" i="2"/>
  <c r="I50" i="2"/>
  <c r="J50" i="2"/>
  <c r="K50" i="2"/>
  <c r="L50" i="2"/>
  <c r="I18" i="2"/>
  <c r="J18" i="2"/>
  <c r="K18" i="2"/>
  <c r="I29" i="2"/>
  <c r="J29" i="2"/>
  <c r="K29" i="2"/>
  <c r="I68" i="2"/>
  <c r="J68" i="2"/>
  <c r="K68" i="2"/>
  <c r="I47" i="2"/>
  <c r="J47" i="2"/>
  <c r="K47" i="2"/>
  <c r="L47" i="2"/>
  <c r="I83" i="2"/>
  <c r="J83" i="2"/>
  <c r="K83" i="2"/>
  <c r="I105" i="2"/>
  <c r="J105" i="2"/>
  <c r="K105" i="2"/>
  <c r="L105" i="2"/>
  <c r="I30" i="2"/>
  <c r="J30" i="2"/>
  <c r="K30" i="2"/>
  <c r="I59" i="2"/>
  <c r="J59" i="2"/>
  <c r="K59" i="2"/>
  <c r="I45" i="2"/>
  <c r="J45" i="2"/>
  <c r="K45" i="2"/>
  <c r="L45" i="2"/>
  <c r="I62" i="2"/>
  <c r="J62" i="2"/>
  <c r="K62" i="2"/>
  <c r="L62" i="2"/>
  <c r="I27" i="2"/>
  <c r="J27" i="2"/>
  <c r="K27" i="2"/>
  <c r="I74" i="2"/>
  <c r="J74" i="2"/>
  <c r="K74" i="2"/>
  <c r="I57" i="2"/>
  <c r="J57" i="2"/>
  <c r="K57" i="2"/>
  <c r="L57" i="2"/>
  <c r="J31" i="2"/>
  <c r="K31" i="2"/>
  <c r="L31" i="2"/>
  <c r="I10" i="2"/>
  <c r="J10" i="2"/>
  <c r="K10" i="2"/>
  <c r="L10" i="2"/>
  <c r="I70" i="2"/>
  <c r="J70" i="2"/>
  <c r="K70" i="2"/>
  <c r="J12" i="2"/>
  <c r="K12" i="2"/>
  <c r="I76" i="2"/>
  <c r="J76" i="2"/>
  <c r="K76" i="2"/>
  <c r="L76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6" i="2"/>
  <c r="K46" i="2"/>
  <c r="I58" i="2"/>
  <c r="J58" i="2"/>
  <c r="K58" i="2"/>
  <c r="I98" i="2"/>
  <c r="J98" i="2"/>
  <c r="K98" i="2"/>
  <c r="I61" i="2"/>
  <c r="J61" i="2"/>
  <c r="I97" i="2"/>
  <c r="J97" i="2"/>
  <c r="I86" i="2"/>
  <c r="J86" i="2"/>
  <c r="K86" i="2"/>
  <c r="L86" i="2"/>
  <c r="I92" i="2"/>
  <c r="J92" i="2"/>
  <c r="K92" i="2"/>
  <c r="L92" i="2"/>
  <c r="I84" i="2"/>
  <c r="J84" i="2"/>
  <c r="K84" i="2"/>
  <c r="I90" i="2"/>
  <c r="J90" i="2"/>
  <c r="K90" i="2"/>
  <c r="L90" i="2"/>
  <c r="I79" i="2"/>
  <c r="J79" i="2"/>
  <c r="K79" i="2"/>
  <c r="I102" i="2"/>
  <c r="J102" i="2"/>
  <c r="K102" i="2"/>
  <c r="I49" i="2"/>
  <c r="J49" i="2"/>
  <c r="K49" i="2"/>
  <c r="I77" i="2"/>
  <c r="J77" i="2"/>
  <c r="K77" i="2"/>
  <c r="I94" i="2"/>
  <c r="J94" i="2"/>
  <c r="K94" i="2"/>
  <c r="I85" i="2"/>
  <c r="J85" i="2"/>
  <c r="K85" i="2"/>
  <c r="I55" i="2"/>
  <c r="J55" i="2"/>
  <c r="K55" i="2"/>
  <c r="I87" i="2"/>
  <c r="J87" i="2"/>
  <c r="K87" i="2"/>
  <c r="I41" i="2"/>
  <c r="J41" i="2"/>
  <c r="K41" i="2"/>
  <c r="L41" i="2"/>
  <c r="I72" i="2"/>
  <c r="J72" i="2"/>
  <c r="K72" i="2"/>
  <c r="L72" i="2"/>
  <c r="I95" i="2"/>
  <c r="J95" i="2"/>
  <c r="K95" i="2"/>
  <c r="L95" i="2"/>
  <c r="J35" i="2"/>
  <c r="K35" i="2"/>
  <c r="L35" i="2"/>
  <c r="I20" i="2"/>
  <c r="J20" i="2"/>
  <c r="K20" i="2"/>
  <c r="I88" i="2"/>
  <c r="J88" i="2"/>
  <c r="K88" i="2"/>
  <c r="I93" i="2"/>
  <c r="J93" i="2"/>
  <c r="L93" i="2"/>
  <c r="I75" i="2"/>
  <c r="J75" i="2"/>
  <c r="K75" i="2"/>
  <c r="J25" i="2"/>
  <c r="K25" i="2"/>
  <c r="I56" i="2"/>
  <c r="J56" i="2"/>
  <c r="K56" i="2"/>
  <c r="I24" i="2"/>
  <c r="J24" i="2"/>
  <c r="K24" i="2"/>
  <c r="I34" i="2"/>
  <c r="J34" i="2"/>
  <c r="K34" i="2"/>
  <c r="I78" i="2"/>
  <c r="J78" i="2"/>
  <c r="K78" i="2"/>
  <c r="L78" i="2"/>
  <c r="I81" i="2"/>
  <c r="J81" i="2"/>
  <c r="K81" i="2"/>
  <c r="I15" i="2"/>
  <c r="J15" i="2"/>
  <c r="K15" i="2"/>
  <c r="I63" i="2"/>
  <c r="J63" i="2"/>
  <c r="K63" i="2"/>
  <c r="I82" i="2"/>
  <c r="J82" i="2"/>
  <c r="K82" i="2"/>
  <c r="I64" i="2"/>
  <c r="J64" i="2"/>
  <c r="K64" i="2"/>
  <c r="I51" i="2"/>
  <c r="J51" i="2"/>
  <c r="K51" i="2"/>
  <c r="L51" i="2"/>
  <c r="I53" i="2"/>
  <c r="J53" i="2"/>
  <c r="K53" i="2"/>
  <c r="L53" i="2"/>
  <c r="I52" i="2"/>
  <c r="J52" i="2"/>
  <c r="K52" i="2"/>
  <c r="L52" i="2"/>
  <c r="J14" i="2"/>
  <c r="J22" i="2"/>
  <c r="K22" i="2"/>
  <c r="I100" i="2"/>
  <c r="J100" i="2"/>
  <c r="K100" i="2"/>
  <c r="I48" i="2"/>
  <c r="J48" i="2"/>
  <c r="K48" i="2"/>
  <c r="L48" i="2"/>
  <c r="I43" i="2"/>
  <c r="J43" i="2"/>
  <c r="K43" i="2"/>
  <c r="L43" i="2"/>
  <c r="J71" i="2"/>
  <c r="K71" i="2"/>
  <c r="L71" i="2"/>
  <c r="I37" i="2"/>
  <c r="J37" i="2"/>
  <c r="K37" i="2"/>
  <c r="I89" i="2"/>
  <c r="J89" i="2"/>
  <c r="K89" i="2"/>
  <c r="I28" i="2"/>
  <c r="J28" i="2"/>
  <c r="K28" i="2"/>
  <c r="I69" i="2"/>
  <c r="J69" i="2"/>
  <c r="K69" i="2"/>
  <c r="I36" i="2"/>
  <c r="J36" i="2"/>
  <c r="K36" i="2"/>
  <c r="I103" i="2"/>
  <c r="J103" i="2"/>
  <c r="K103" i="2"/>
  <c r="I67" i="2"/>
  <c r="J67" i="2"/>
  <c r="K67" i="2"/>
  <c r="I42" i="2"/>
  <c r="J42" i="2"/>
  <c r="K42" i="2"/>
  <c r="L42" i="2"/>
  <c r="J21" i="2"/>
  <c r="K21" i="2"/>
  <c r="L21" i="2"/>
  <c r="I66" i="2"/>
  <c r="J66" i="2"/>
  <c r="K66" i="2"/>
  <c r="L66" i="2"/>
  <c r="AR6" i="2"/>
  <c r="AT6" i="2"/>
  <c r="AV6" i="2"/>
  <c r="AX6" i="2"/>
  <c r="BB6" i="2"/>
  <c r="I54" i="2"/>
  <c r="J54" i="2"/>
  <c r="K54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3" i="2"/>
  <c r="K23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AB15" i="2"/>
  <c r="AD15" i="2"/>
  <c r="AI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4" i="2"/>
  <c r="K44" i="2"/>
  <c r="L44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0" i="2"/>
  <c r="K40" i="2"/>
  <c r="L40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X15" i="2"/>
  <c r="AD30" i="2"/>
  <c r="AD39" i="2" s="1"/>
  <c r="F39" i="2" s="1"/>
  <c r="D19" i="2"/>
  <c r="D16" i="2"/>
  <c r="AD25" i="2"/>
  <c r="F17" i="2" s="1"/>
  <c r="AF19" i="2"/>
  <c r="E19" i="2"/>
  <c r="C19" i="2"/>
  <c r="C16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F32" i="2"/>
  <c r="AF39" i="2"/>
  <c r="G26" i="2"/>
  <c r="AF31" i="2"/>
  <c r="AF27" i="2"/>
  <c r="AF36" i="2" s="1"/>
  <c r="AF24" i="2"/>
  <c r="AF33" i="2" s="1"/>
  <c r="AF42" i="2" s="1"/>
  <c r="AF20" i="2"/>
  <c r="AD37" i="2"/>
  <c r="AD41" i="2"/>
  <c r="AD45" i="2"/>
  <c r="F11" i="2"/>
  <c r="AD31" i="2"/>
  <c r="F30" i="2"/>
  <c r="AD48" i="2"/>
  <c r="F23" i="2"/>
  <c r="AD34" i="2"/>
  <c r="AD26" i="2"/>
  <c r="F26" i="2" s="1"/>
  <c r="AD24" i="2"/>
  <c r="E13" i="2"/>
  <c r="AB29" i="2"/>
  <c r="AB37" i="2"/>
  <c r="AB30" i="2"/>
  <c r="AB26" i="2"/>
  <c r="AB24" i="2"/>
  <c r="AB27" i="2"/>
  <c r="AG27" i="2" s="1"/>
  <c r="AB22" i="2"/>
  <c r="AB25" i="2"/>
  <c r="AB23" i="2"/>
  <c r="Z55" i="2"/>
  <c r="Z29" i="2"/>
  <c r="D13" i="2"/>
  <c r="Z36" i="2"/>
  <c r="Z26" i="2"/>
  <c r="Z25" i="2"/>
  <c r="Z21" i="2"/>
  <c r="AG17" i="2"/>
  <c r="Z23" i="2"/>
  <c r="D23" i="2" s="1"/>
  <c r="Z22" i="2"/>
  <c r="AG22" i="2" s="1"/>
  <c r="Z24" i="2"/>
  <c r="AG16" i="2"/>
  <c r="C26" i="2"/>
  <c r="X39" i="2"/>
  <c r="C39" i="2" s="1"/>
  <c r="X35" i="2"/>
  <c r="X22" i="2"/>
  <c r="AG21" i="2"/>
  <c r="AG18" i="2"/>
  <c r="X23" i="2"/>
  <c r="AG11" i="2"/>
  <c r="X24" i="2"/>
  <c r="X37" i="2"/>
  <c r="X25" i="2"/>
  <c r="X27" i="2"/>
  <c r="X20" i="2"/>
  <c r="V30" i="2"/>
  <c r="V45" i="2"/>
  <c r="V37" i="2"/>
  <c r="AI53" i="2"/>
  <c r="AF41" i="2"/>
  <c r="G17" i="2"/>
  <c r="V29" i="2"/>
  <c r="G32" i="2"/>
  <c r="V44" i="2"/>
  <c r="AI34" i="2"/>
  <c r="AI29" i="2"/>
  <c r="V31" i="2"/>
  <c r="V39" i="2"/>
  <c r="AG19" i="2"/>
  <c r="V32" i="2"/>
  <c r="V42" i="2"/>
  <c r="V34" i="2"/>
  <c r="M16" i="2"/>
  <c r="AG12" i="2"/>
  <c r="AG13" i="2"/>
  <c r="AG14" i="2"/>
  <c r="AG15" i="2"/>
  <c r="AG23" i="2" l="1"/>
  <c r="F13" i="2"/>
  <c r="AD29" i="2"/>
  <c r="AD38" i="2" s="1"/>
  <c r="AD47" i="2" s="1"/>
  <c r="AF28" i="2"/>
  <c r="G19" i="2"/>
  <c r="M19" i="2" s="1"/>
  <c r="C23" i="2"/>
  <c r="M23" i="2" s="1"/>
  <c r="AG25" i="2"/>
  <c r="AI33" i="2"/>
  <c r="AI40" i="2"/>
  <c r="AI30" i="2"/>
  <c r="AI37" i="2"/>
  <c r="AI41" i="2"/>
  <c r="AF44" i="2"/>
  <c r="G44" i="2" s="1"/>
  <c r="G33" i="2"/>
  <c r="AF40" i="2"/>
  <c r="AF29" i="2"/>
  <c r="AF48" i="2"/>
  <c r="AD54" i="2"/>
  <c r="F54" i="2" s="1"/>
  <c r="F32" i="2"/>
  <c r="AD33" i="2"/>
  <c r="F33" i="2" s="1"/>
  <c r="AD57" i="2"/>
  <c r="F57" i="2" s="1"/>
  <c r="AD35" i="2"/>
  <c r="F45" i="2"/>
  <c r="AD50" i="2"/>
  <c r="F50" i="2" s="1"/>
  <c r="AD40" i="2"/>
  <c r="F40" i="2" s="1"/>
  <c r="AD43" i="2"/>
  <c r="F29" i="2"/>
  <c r="AD46" i="2"/>
  <c r="AB33" i="2"/>
  <c r="AB35" i="2"/>
  <c r="AG24" i="2"/>
  <c r="AB32" i="2"/>
  <c r="E32" i="2" s="1"/>
  <c r="E26" i="2"/>
  <c r="AB39" i="2"/>
  <c r="E39" i="2" s="1"/>
  <c r="AB46" i="2"/>
  <c r="AB34" i="2"/>
  <c r="E17" i="2"/>
  <c r="AB31" i="2"/>
  <c r="E11" i="2"/>
  <c r="AB38" i="2"/>
  <c r="E38" i="2" s="1"/>
  <c r="AB36" i="2"/>
  <c r="Z34" i="2"/>
  <c r="D17" i="2"/>
  <c r="Z35" i="2"/>
  <c r="Z31" i="2"/>
  <c r="D31" i="2" s="1"/>
  <c r="D11" i="2"/>
  <c r="Z32" i="2"/>
  <c r="D32" i="2" s="1"/>
  <c r="Z45" i="2"/>
  <c r="Z38" i="2"/>
  <c r="D38" i="2" s="1"/>
  <c r="AG26" i="2"/>
  <c r="Z64" i="2"/>
  <c r="D46" i="2"/>
  <c r="Z33" i="2"/>
  <c r="Z30" i="2"/>
  <c r="X36" i="2"/>
  <c r="AG36" i="2" s="1"/>
  <c r="X34" i="2"/>
  <c r="C17" i="2"/>
  <c r="C13" i="2"/>
  <c r="M13" i="2" s="1"/>
  <c r="X29" i="2"/>
  <c r="X46" i="2"/>
  <c r="X31" i="2"/>
  <c r="C11" i="2"/>
  <c r="AG20" i="2"/>
  <c r="X33" i="2"/>
  <c r="X44" i="2"/>
  <c r="C44" i="2" s="1"/>
  <c r="X32" i="2"/>
  <c r="C32" i="2" s="1"/>
  <c r="X48" i="2"/>
  <c r="C30" i="2"/>
  <c r="AF45" i="2"/>
  <c r="G29" i="2"/>
  <c r="AF43" i="2"/>
  <c r="AF51" i="2"/>
  <c r="G45" i="2"/>
  <c r="AF50" i="2"/>
  <c r="G50" i="2" s="1"/>
  <c r="V48" i="2"/>
  <c r="V54" i="2"/>
  <c r="V41" i="2"/>
  <c r="AI54" i="2"/>
  <c r="AI43" i="2"/>
  <c r="AI62" i="2"/>
  <c r="V51" i="2"/>
  <c r="V43" i="2"/>
  <c r="V53" i="2"/>
  <c r="V46" i="2"/>
  <c r="V40" i="2"/>
  <c r="AI38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Q13" i="2" l="1"/>
  <c r="AR13" i="2" s="1"/>
  <c r="BB13" i="2"/>
  <c r="AW13" i="2"/>
  <c r="AX13" i="2" s="1"/>
  <c r="AY13" i="2"/>
  <c r="BE13" i="2"/>
  <c r="AZ13" i="2"/>
  <c r="BD13" i="2"/>
  <c r="AU13" i="2"/>
  <c r="AV13" i="2" s="1"/>
  <c r="AS13" i="2"/>
  <c r="AT13" i="2" s="1"/>
  <c r="AO13" i="2"/>
  <c r="M32" i="2"/>
  <c r="AG29" i="2"/>
  <c r="AG34" i="2"/>
  <c r="BC13" i="2"/>
  <c r="BF13" i="2"/>
  <c r="BA13" i="2"/>
  <c r="AP13" i="2"/>
  <c r="BG13" i="2"/>
  <c r="AG28" i="2"/>
  <c r="AF37" i="2"/>
  <c r="F47" i="2"/>
  <c r="AD56" i="2"/>
  <c r="AD65" i="2" s="1"/>
  <c r="F65" i="2" s="1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AI49" i="2"/>
  <c r="AI50" i="2"/>
  <c r="AI42" i="2"/>
  <c r="AF57" i="2"/>
  <c r="AF38" i="2"/>
  <c r="AF49" i="2"/>
  <c r="AF53" i="2"/>
  <c r="AD52" i="2"/>
  <c r="F27" i="2"/>
  <c r="AD66" i="2"/>
  <c r="AD49" i="2"/>
  <c r="F18" i="2"/>
  <c r="AD42" i="2"/>
  <c r="AD59" i="2"/>
  <c r="F59" i="2" s="1"/>
  <c r="AD74" i="2"/>
  <c r="AD55" i="2"/>
  <c r="F31" i="2"/>
  <c r="AD44" i="2"/>
  <c r="F44" i="2" s="1"/>
  <c r="AD63" i="2"/>
  <c r="AB40" i="2"/>
  <c r="E40" i="2" s="1"/>
  <c r="E33" i="2"/>
  <c r="AB41" i="2"/>
  <c r="AB43" i="2"/>
  <c r="E29" i="2"/>
  <c r="AG31" i="2"/>
  <c r="AB44" i="2"/>
  <c r="E44" i="2" s="1"/>
  <c r="AB45" i="2"/>
  <c r="E31" i="2"/>
  <c r="AB55" i="2"/>
  <c r="M11" i="2"/>
  <c r="AB47" i="2"/>
  <c r="E30" i="2"/>
  <c r="AB48" i="2"/>
  <c r="AB42" i="2"/>
  <c r="E18" i="2"/>
  <c r="Z47" i="2"/>
  <c r="D47" i="2" s="1"/>
  <c r="Z40" i="2"/>
  <c r="D40" i="2" s="1"/>
  <c r="D33" i="2"/>
  <c r="Z73" i="2"/>
  <c r="Z39" i="2"/>
  <c r="D39" i="2" s="1"/>
  <c r="M39" i="2" s="1"/>
  <c r="D26" i="2"/>
  <c r="M26" i="2" s="1"/>
  <c r="AO26" i="2" s="1"/>
  <c r="AG30" i="2"/>
  <c r="Z44" i="2"/>
  <c r="D44" i="2" s="1"/>
  <c r="M44" i="2" s="1"/>
  <c r="AG35" i="2"/>
  <c r="Z41" i="2"/>
  <c r="D18" i="2"/>
  <c r="Z42" i="2"/>
  <c r="Z54" i="2"/>
  <c r="D54" i="2" s="1"/>
  <c r="AG32" i="2"/>
  <c r="M17" i="2"/>
  <c r="Z43" i="2"/>
  <c r="D29" i="2"/>
  <c r="X42" i="2"/>
  <c r="C18" i="2"/>
  <c r="AG33" i="2"/>
  <c r="X38" i="2"/>
  <c r="M38" i="2"/>
  <c r="X57" i="2"/>
  <c r="X53" i="2"/>
  <c r="X43" i="2"/>
  <c r="C29" i="2"/>
  <c r="X41" i="2"/>
  <c r="X55" i="2"/>
  <c r="C31" i="2"/>
  <c r="X40" i="2"/>
  <c r="C40" i="2" s="1"/>
  <c r="C33" i="2"/>
  <c r="X45" i="2"/>
  <c r="V52" i="2"/>
  <c r="V63" i="2"/>
  <c r="V55" i="2"/>
  <c r="AI63" i="2"/>
  <c r="AF59" i="2"/>
  <c r="G59" i="2" s="1"/>
  <c r="AF52" i="2"/>
  <c r="V62" i="2"/>
  <c r="AI71" i="2"/>
  <c r="AF60" i="2"/>
  <c r="G60" i="2" s="1"/>
  <c r="AF54" i="2"/>
  <c r="G54" i="2" s="1"/>
  <c r="V47" i="2"/>
  <c r="AG40" i="2"/>
  <c r="V49" i="2"/>
  <c r="V50" i="2"/>
  <c r="AI47" i="2"/>
  <c r="V60" i="2"/>
  <c r="H27" i="2"/>
  <c r="AI52" i="2"/>
  <c r="V57" i="2"/>
  <c r="M40" i="2" l="1"/>
  <c r="AG44" i="2"/>
  <c r="AF46" i="2"/>
  <c r="G46" i="2" s="1"/>
  <c r="AG37" i="2"/>
  <c r="BG26" i="2"/>
  <c r="BC26" i="2"/>
  <c r="AW26" i="2"/>
  <c r="AP26" i="2"/>
  <c r="BD26" i="2"/>
  <c r="AY26" i="2"/>
  <c r="AQ26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6" i="2"/>
  <c r="AZ26" i="2"/>
  <c r="AS26" i="2"/>
  <c r="BF26" i="2"/>
  <c r="BA26" i="2"/>
  <c r="AU26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7" i="2" s="1"/>
  <c r="AF66" i="2"/>
  <c r="AD51" i="2"/>
  <c r="AD53" i="2"/>
  <c r="F74" i="2"/>
  <c r="F46" i="2"/>
  <c r="AD64" i="2"/>
  <c r="AD58" i="2"/>
  <c r="F58" i="2" s="1"/>
  <c r="F12" i="2"/>
  <c r="AD83" i="2"/>
  <c r="F83" i="2" s="1"/>
  <c r="AD75" i="2"/>
  <c r="F49" i="2"/>
  <c r="AD72" i="2"/>
  <c r="AD68" i="2"/>
  <c r="F68" i="2" s="1"/>
  <c r="AD61" i="2"/>
  <c r="AB64" i="2"/>
  <c r="AB52" i="2"/>
  <c r="E27" i="2"/>
  <c r="M27" i="2" s="1"/>
  <c r="AB56" i="2"/>
  <c r="AB51" i="2"/>
  <c r="AB54" i="2"/>
  <c r="E45" i="2"/>
  <c r="AB50" i="2"/>
  <c r="E50" i="2" s="1"/>
  <c r="AB57" i="2"/>
  <c r="AB53" i="2"/>
  <c r="AB49" i="2"/>
  <c r="M18" i="2"/>
  <c r="Z51" i="2"/>
  <c r="Z48" i="2"/>
  <c r="D30" i="2"/>
  <c r="AG39" i="2"/>
  <c r="Z82" i="2"/>
  <c r="D27" i="2"/>
  <c r="Z52" i="2"/>
  <c r="Z50" i="2"/>
  <c r="D50" i="2" s="1"/>
  <c r="D45" i="2"/>
  <c r="M33" i="2"/>
  <c r="M29" i="2"/>
  <c r="AO29" i="2" s="1"/>
  <c r="Z53" i="2"/>
  <c r="Z49" i="2"/>
  <c r="Z56" i="2"/>
  <c r="D10" i="2"/>
  <c r="Z63" i="2"/>
  <c r="C45" i="2"/>
  <c r="X50" i="2"/>
  <c r="C50" i="2" s="1"/>
  <c r="X49" i="2"/>
  <c r="AG49" i="2" s="1"/>
  <c r="C27" i="2"/>
  <c r="X52" i="2"/>
  <c r="X47" i="2"/>
  <c r="C47" i="2" s="1"/>
  <c r="M47" i="2" s="1"/>
  <c r="AG38" i="2"/>
  <c r="AG41" i="2"/>
  <c r="X66" i="2"/>
  <c r="AG43" i="2"/>
  <c r="X64" i="2"/>
  <c r="X62" i="2"/>
  <c r="X51" i="2"/>
  <c r="AG42" i="2"/>
  <c r="C57" i="2"/>
  <c r="X54" i="2"/>
  <c r="C54" i="2" s="1"/>
  <c r="M54" i="2" s="1"/>
  <c r="AG45" i="2"/>
  <c r="AF69" i="2"/>
  <c r="AI72" i="2"/>
  <c r="V72" i="2"/>
  <c r="V66" i="2"/>
  <c r="AI56" i="2"/>
  <c r="AF61" i="2"/>
  <c r="AI61" i="2"/>
  <c r="V58" i="2"/>
  <c r="AF68" i="2"/>
  <c r="V64" i="2"/>
  <c r="AG47" i="2"/>
  <c r="V56" i="2"/>
  <c r="V69" i="2"/>
  <c r="AF63" i="2"/>
  <c r="V71" i="2"/>
  <c r="V59" i="2"/>
  <c r="AI80" i="2"/>
  <c r="V61" i="2"/>
  <c r="M45" i="2" l="1"/>
  <c r="AY45" i="2" s="1"/>
  <c r="AG50" i="2"/>
  <c r="AO54" i="2"/>
  <c r="AU54" i="2"/>
  <c r="BA54" i="2"/>
  <c r="BF54" i="2"/>
  <c r="AS54" i="2"/>
  <c r="AZ54" i="2"/>
  <c r="BE54" i="2"/>
  <c r="AQ54" i="2"/>
  <c r="AY54" i="2"/>
  <c r="BD54" i="2"/>
  <c r="AP54" i="2"/>
  <c r="AW54" i="2"/>
  <c r="BC54" i="2"/>
  <c r="BG54" i="2"/>
  <c r="M50" i="2"/>
  <c r="AG46" i="2"/>
  <c r="AF55" i="2"/>
  <c r="BG29" i="2"/>
  <c r="BC29" i="2"/>
  <c r="AW29" i="2"/>
  <c r="AP29" i="2"/>
  <c r="BD29" i="2"/>
  <c r="AY29" i="2"/>
  <c r="AQ29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9" i="2"/>
  <c r="AZ29" i="2"/>
  <c r="AS29" i="2"/>
  <c r="BF29" i="2"/>
  <c r="BA29" i="2"/>
  <c r="AU29" i="2"/>
  <c r="AO45" i="2"/>
  <c r="AQ45" i="2"/>
  <c r="AU45" i="2"/>
  <c r="BA45" i="2"/>
  <c r="BD45" i="2"/>
  <c r="BF45" i="2"/>
  <c r="AS45" i="2"/>
  <c r="AW45" i="2"/>
  <c r="AZ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30" i="2"/>
  <c r="M46" i="2"/>
  <c r="AO46" i="2" s="1"/>
  <c r="AI60" i="2"/>
  <c r="AI67" i="2"/>
  <c r="AI64" i="2"/>
  <c r="AF56" i="2"/>
  <c r="AF75" i="2"/>
  <c r="AF67" i="2"/>
  <c r="AF71" i="2"/>
  <c r="AD77" i="2"/>
  <c r="AD67" i="2"/>
  <c r="F61" i="2"/>
  <c r="F41" i="2"/>
  <c r="AD81" i="2"/>
  <c r="AD73" i="2"/>
  <c r="F73" i="2" s="1"/>
  <c r="AD84" i="2"/>
  <c r="F35" i="2"/>
  <c r="AD62" i="2"/>
  <c r="AD70" i="2"/>
  <c r="F70" i="2" s="1"/>
  <c r="AD60" i="2"/>
  <c r="F60" i="2" s="1"/>
  <c r="AD92" i="2"/>
  <c r="F92" i="2" s="1"/>
  <c r="F34" i="2"/>
  <c r="AB60" i="2"/>
  <c r="AB66" i="2"/>
  <c r="AB65" i="2"/>
  <c r="AB62" i="2"/>
  <c r="E62" i="2" s="1"/>
  <c r="AB59" i="2"/>
  <c r="E59" i="2" s="1"/>
  <c r="AB61" i="2"/>
  <c r="AB63" i="2"/>
  <c r="AB73" i="2"/>
  <c r="E73" i="2" s="1"/>
  <c r="E12" i="2"/>
  <c r="AB58" i="2"/>
  <c r="D24" i="2"/>
  <c r="Z91" i="2"/>
  <c r="D91" i="2" s="1"/>
  <c r="Z62" i="2"/>
  <c r="D62" i="2" s="1"/>
  <c r="M62" i="2" s="1"/>
  <c r="AG53" i="2"/>
  <c r="Z72" i="2"/>
  <c r="D72" i="2" s="1"/>
  <c r="Z57" i="2"/>
  <c r="D57" i="2" s="1"/>
  <c r="M57" i="2" s="1"/>
  <c r="AG48" i="2"/>
  <c r="Z65" i="2"/>
  <c r="D65" i="2" s="1"/>
  <c r="M65" i="2" s="1"/>
  <c r="Z59" i="2"/>
  <c r="D59" i="2" s="1"/>
  <c r="Z60" i="2"/>
  <c r="D60" i="2" s="1"/>
  <c r="M60" i="2" s="1"/>
  <c r="Z61" i="2"/>
  <c r="AG61" i="2" s="1"/>
  <c r="D73" i="2"/>
  <c r="Z58" i="2"/>
  <c r="D58" i="2" s="1"/>
  <c r="D12" i="2"/>
  <c r="M12" i="2" s="1"/>
  <c r="X56" i="2"/>
  <c r="AG56" i="2" s="1"/>
  <c r="X75" i="2"/>
  <c r="C49" i="2"/>
  <c r="X60" i="2"/>
  <c r="AG51" i="2"/>
  <c r="X58" i="2"/>
  <c r="X61" i="2"/>
  <c r="X71" i="2"/>
  <c r="X73" i="2"/>
  <c r="X59" i="2"/>
  <c r="C59" i="2" s="1"/>
  <c r="AG52" i="2"/>
  <c r="X63" i="2"/>
  <c r="AG54" i="2"/>
  <c r="AI89" i="2"/>
  <c r="V73" i="2"/>
  <c r="V81" i="2"/>
  <c r="AI70" i="2"/>
  <c r="V67" i="2"/>
  <c r="V70" i="2"/>
  <c r="AF70" i="2"/>
  <c r="G70" i="2" s="1"/>
  <c r="AI65" i="2"/>
  <c r="AI81" i="2"/>
  <c r="AG59" i="2"/>
  <c r="V68" i="2"/>
  <c r="V78" i="2"/>
  <c r="M10" i="2"/>
  <c r="AF78" i="2"/>
  <c r="V65" i="2"/>
  <c r="V75" i="2"/>
  <c r="V80" i="2"/>
  <c r="AF72" i="2"/>
  <c r="AF77" i="2"/>
  <c r="M59" i="2" l="1"/>
  <c r="BC45" i="2"/>
  <c r="AP45" i="2"/>
  <c r="AF64" i="2"/>
  <c r="AG55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Q46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AS12" i="2"/>
  <c r="AT12" i="2" s="1"/>
  <c r="AT16" i="2" s="1"/>
  <c r="BC12" i="2"/>
  <c r="BF12" i="2"/>
  <c r="AY12" i="2"/>
  <c r="AZ12" i="2"/>
  <c r="BB12" i="2"/>
  <c r="BB16" i="2" s="1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E46" i="2"/>
  <c r="AZ46" i="2"/>
  <c r="AS46" i="2"/>
  <c r="BF46" i="2"/>
  <c r="BA46" i="2"/>
  <c r="AU46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0" i="2" s="1"/>
  <c r="G77" i="2"/>
  <c r="AF76" i="2"/>
  <c r="G76" i="2" s="1"/>
  <c r="AF84" i="2"/>
  <c r="G84" i="2" s="1"/>
  <c r="G58" i="2"/>
  <c r="M58" i="2" s="1"/>
  <c r="AF65" i="2"/>
  <c r="AD82" i="2"/>
  <c r="F72" i="2"/>
  <c r="AD69" i="2"/>
  <c r="AD90" i="2"/>
  <c r="F56" i="2"/>
  <c r="F55" i="2"/>
  <c r="AD79" i="2"/>
  <c r="F79" i="2" s="1"/>
  <c r="F84" i="2"/>
  <c r="AD71" i="2"/>
  <c r="AD76" i="2"/>
  <c r="F76" i="2" s="1"/>
  <c r="F77" i="2"/>
  <c r="AD101" i="2"/>
  <c r="F101" i="2" s="1"/>
  <c r="F52" i="2"/>
  <c r="AD93" i="2"/>
  <c r="AD86" i="2"/>
  <c r="F86" i="2" s="1"/>
  <c r="AB71" i="2"/>
  <c r="AB74" i="2"/>
  <c r="E74" i="2" s="1"/>
  <c r="E61" i="2"/>
  <c r="AB67" i="2"/>
  <c r="AB70" i="2"/>
  <c r="E70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1" i="2"/>
  <c r="Z71" i="2"/>
  <c r="D61" i="2"/>
  <c r="Z67" i="2"/>
  <c r="Z74" i="2"/>
  <c r="D74" i="2" s="1"/>
  <c r="D53" i="2"/>
  <c r="Z100" i="2"/>
  <c r="Z70" i="2"/>
  <c r="Z66" i="2"/>
  <c r="AG57" i="2"/>
  <c r="X80" i="2"/>
  <c r="C35" i="2"/>
  <c r="X84" i="2"/>
  <c r="X68" i="2"/>
  <c r="X70" i="2"/>
  <c r="X65" i="2"/>
  <c r="X67" i="2"/>
  <c r="X69" i="2"/>
  <c r="AG60" i="2"/>
  <c r="X72" i="2"/>
  <c r="C72" i="2" s="1"/>
  <c r="AG63" i="2"/>
  <c r="X82" i="2"/>
  <c r="AF79" i="2"/>
  <c r="G41" i="2"/>
  <c r="AF81" i="2"/>
  <c r="V87" i="2"/>
  <c r="AI79" i="2"/>
  <c r="V90" i="2"/>
  <c r="V74" i="2"/>
  <c r="AI98" i="2"/>
  <c r="V77" i="2"/>
  <c r="G72" i="2"/>
  <c r="V84" i="2"/>
  <c r="B84" i="2" s="1"/>
  <c r="V79" i="2"/>
  <c r="AI90" i="2"/>
  <c r="H90" i="2" s="1"/>
  <c r="V89" i="2"/>
  <c r="AG67" i="2"/>
  <c r="V76" i="2"/>
  <c r="AF86" i="2"/>
  <c r="G86" i="2" s="1"/>
  <c r="AF87" i="2"/>
  <c r="G87" i="2" s="1"/>
  <c r="AI74" i="2"/>
  <c r="V82" i="2"/>
  <c r="AG72" i="2" l="1"/>
  <c r="M61" i="2"/>
  <c r="AY61" i="2" s="1"/>
  <c r="AG68" i="2"/>
  <c r="AG64" i="2"/>
  <c r="AF73" i="2"/>
  <c r="AG70" i="2"/>
  <c r="D70" i="2"/>
  <c r="M70" i="2" s="1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BA61" i="2"/>
  <c r="BD61" i="2"/>
  <c r="BF61" i="2"/>
  <c r="AS61" i="2"/>
  <c r="AW61" i="2"/>
  <c r="AZ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6" i="2"/>
  <c r="AI82" i="2"/>
  <c r="AI75" i="2"/>
  <c r="H20" i="2"/>
  <c r="AI85" i="2"/>
  <c r="AI78" i="2"/>
  <c r="AF74" i="2"/>
  <c r="G74" i="2" s="1"/>
  <c r="M74" i="2" s="1"/>
  <c r="AF93" i="2"/>
  <c r="G93" i="2" s="1"/>
  <c r="G78" i="2"/>
  <c r="AF85" i="2"/>
  <c r="G85" i="2" s="1"/>
  <c r="G20" i="2"/>
  <c r="AF89" i="2"/>
  <c r="AD95" i="2"/>
  <c r="F95" i="2" s="1"/>
  <c r="AD91" i="2"/>
  <c r="F91" i="2" s="1"/>
  <c r="F24" i="2"/>
  <c r="AD88" i="2"/>
  <c r="F88" i="2" s="1"/>
  <c r="F75" i="2"/>
  <c r="AD102" i="2"/>
  <c r="F102" i="2" s="1"/>
  <c r="F14" i="2"/>
  <c r="AD99" i="2"/>
  <c r="F99" i="2" s="1"/>
  <c r="F51" i="2"/>
  <c r="F28" i="2"/>
  <c r="AD85" i="2"/>
  <c r="F20" i="2"/>
  <c r="AD78" i="2"/>
  <c r="F78" i="2" s="1"/>
  <c r="AD80" i="2"/>
  <c r="F80" i="2" s="1"/>
  <c r="AB76" i="2"/>
  <c r="AB81" i="2"/>
  <c r="E41" i="2"/>
  <c r="AB83" i="2"/>
  <c r="AB78" i="2"/>
  <c r="E24" i="2"/>
  <c r="AB91" i="2"/>
  <c r="E91" i="2" s="1"/>
  <c r="E35" i="2"/>
  <c r="AB84" i="2"/>
  <c r="E84" i="2" s="1"/>
  <c r="AB80" i="2"/>
  <c r="E80" i="2" s="1"/>
  <c r="AB77" i="2"/>
  <c r="E77" i="2" s="1"/>
  <c r="E55" i="2"/>
  <c r="M55" i="2" s="1"/>
  <c r="AB79" i="2"/>
  <c r="E79" i="2" s="1"/>
  <c r="Z80" i="2"/>
  <c r="D80" i="2" s="1"/>
  <c r="AG71" i="2"/>
  <c r="Z90" i="2"/>
  <c r="D90" i="2" s="1"/>
  <c r="D56" i="2"/>
  <c r="D49" i="2"/>
  <c r="M49" i="2" s="1"/>
  <c r="Z75" i="2"/>
  <c r="AG66" i="2"/>
  <c r="Z83" i="2"/>
  <c r="D83" i="2" s="1"/>
  <c r="Z77" i="2"/>
  <c r="D77" i="2"/>
  <c r="Z76" i="2"/>
  <c r="Z79" i="2"/>
  <c r="D55" i="2"/>
  <c r="Z78" i="2"/>
  <c r="X77" i="2"/>
  <c r="X91" i="2"/>
  <c r="C24" i="2"/>
  <c r="X76" i="2"/>
  <c r="X93" i="2"/>
  <c r="C78" i="2"/>
  <c r="X78" i="2"/>
  <c r="AG69" i="2"/>
  <c r="X81" i="2"/>
  <c r="C41" i="2"/>
  <c r="X74" i="2"/>
  <c r="X89" i="2"/>
  <c r="AG65" i="2"/>
  <c r="X79" i="2"/>
  <c r="C79" i="2" s="1"/>
  <c r="M79" i="2" s="1"/>
  <c r="AI83" i="2"/>
  <c r="V85" i="2"/>
  <c r="AI107" i="2"/>
  <c r="H107" i="2" s="1"/>
  <c r="H71" i="2"/>
  <c r="V96" i="2"/>
  <c r="B96" i="2" s="1"/>
  <c r="AI99" i="2"/>
  <c r="V98" i="2"/>
  <c r="V88" i="2"/>
  <c r="G24" i="2"/>
  <c r="AF90" i="2"/>
  <c r="V86" i="2"/>
  <c r="V99" i="2"/>
  <c r="AF96" i="2"/>
  <c r="G96" i="2" s="1"/>
  <c r="M72" i="2"/>
  <c r="V93" i="2"/>
  <c r="V83" i="2"/>
  <c r="AI88" i="2"/>
  <c r="H75" i="2"/>
  <c r="V91" i="2"/>
  <c r="AF95" i="2"/>
  <c r="G15" i="2"/>
  <c r="AF88" i="2"/>
  <c r="G88" i="2" s="1"/>
  <c r="G75" i="2"/>
  <c r="M91" i="2" l="1"/>
  <c r="AG74" i="2"/>
  <c r="BC61" i="2"/>
  <c r="AP61" i="2"/>
  <c r="M77" i="2"/>
  <c r="AG76" i="2"/>
  <c r="D76" i="2"/>
  <c r="M76" i="2" s="1"/>
  <c r="M80" i="2"/>
  <c r="G73" i="2"/>
  <c r="M73" i="2" s="1"/>
  <c r="AF82" i="2"/>
  <c r="AG73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49" i="2"/>
  <c r="AU49" i="2"/>
  <c r="BA49" i="2"/>
  <c r="BF49" i="2"/>
  <c r="AS49" i="2"/>
  <c r="AZ49" i="2"/>
  <c r="BE49" i="2"/>
  <c r="AQ49" i="2"/>
  <c r="AY49" i="2"/>
  <c r="BD49" i="2"/>
  <c r="AP49" i="2"/>
  <c r="AW49" i="2"/>
  <c r="BC49" i="2"/>
  <c r="BG49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69" i="2"/>
  <c r="F82" i="2"/>
  <c r="AD97" i="2"/>
  <c r="AD100" i="2"/>
  <c r="F100" i="2" s="1"/>
  <c r="F53" i="2"/>
  <c r="AD94" i="2"/>
  <c r="F94" i="2" s="1"/>
  <c r="F81" i="2"/>
  <c r="AD104" i="2"/>
  <c r="F104" i="2" s="1"/>
  <c r="F25" i="2"/>
  <c r="AD89" i="2"/>
  <c r="AD108" i="2"/>
  <c r="F108" i="2" s="1"/>
  <c r="F37" i="2"/>
  <c r="AB86" i="2"/>
  <c r="AB92" i="2"/>
  <c r="E92" i="2" s="1"/>
  <c r="M41" i="2"/>
  <c r="E56" i="2"/>
  <c r="AB90" i="2"/>
  <c r="E90" i="2" s="1"/>
  <c r="M90" i="2" s="1"/>
  <c r="AB89" i="2"/>
  <c r="E25" i="2"/>
  <c r="AB93" i="2"/>
  <c r="E78" i="2"/>
  <c r="AB88" i="2"/>
  <c r="E88" i="2" s="1"/>
  <c r="E53" i="2"/>
  <c r="AB100" i="2"/>
  <c r="AB85" i="2"/>
  <c r="E85" i="2" s="1"/>
  <c r="E20" i="2"/>
  <c r="AG77" i="2"/>
  <c r="E93" i="2"/>
  <c r="AB87" i="2"/>
  <c r="Z85" i="2"/>
  <c r="D85" i="2" s="1"/>
  <c r="M85" i="2" s="1"/>
  <c r="D20" i="2"/>
  <c r="Z87" i="2"/>
  <c r="D87" i="2" s="1"/>
  <c r="D51" i="2"/>
  <c r="Z99" i="2"/>
  <c r="D99" i="2" s="1"/>
  <c r="Z86" i="2"/>
  <c r="D34" i="2"/>
  <c r="Z92" i="2"/>
  <c r="D92" i="2" s="1"/>
  <c r="D35" i="2"/>
  <c r="M35" i="2" s="1"/>
  <c r="Z84" i="2"/>
  <c r="D84" i="2" s="1"/>
  <c r="M84" i="2" s="1"/>
  <c r="AG75" i="2"/>
  <c r="Z88" i="2"/>
  <c r="D88" i="2" s="1"/>
  <c r="D75" i="2"/>
  <c r="D25" i="2"/>
  <c r="Z89" i="2"/>
  <c r="AG80" i="2"/>
  <c r="C14" i="2"/>
  <c r="X102" i="2"/>
  <c r="C102" i="2" s="1"/>
  <c r="X85" i="2"/>
  <c r="AG85" i="2" s="1"/>
  <c r="C20" i="2"/>
  <c r="C75" i="2"/>
  <c r="X88" i="2"/>
  <c r="C56" i="2"/>
  <c r="M56" i="2" s="1"/>
  <c r="X90" i="2"/>
  <c r="AG81" i="2"/>
  <c r="AG79" i="2"/>
  <c r="X87" i="2"/>
  <c r="C87" i="2" s="1"/>
  <c r="M87" i="2" s="1"/>
  <c r="C93" i="2"/>
  <c r="AG78" i="2"/>
  <c r="C53" i="2"/>
  <c r="X100" i="2"/>
  <c r="X98" i="2"/>
  <c r="X83" i="2"/>
  <c r="C83" i="2" s="1"/>
  <c r="M83" i="2" s="1"/>
  <c r="X86" i="2"/>
  <c r="V102" i="2"/>
  <c r="AI97" i="2"/>
  <c r="H97" i="2" s="1"/>
  <c r="AI108" i="2"/>
  <c r="H108" i="2" s="1"/>
  <c r="V94" i="2"/>
  <c r="B94" i="2" s="1"/>
  <c r="V105" i="2"/>
  <c r="V108" i="2"/>
  <c r="B108" i="2" s="1"/>
  <c r="M24" i="2"/>
  <c r="V92" i="2"/>
  <c r="V95" i="2"/>
  <c r="B95" i="2" s="1"/>
  <c r="AI92" i="2"/>
  <c r="V97" i="2"/>
  <c r="B97" i="2" s="1"/>
  <c r="AF97" i="2"/>
  <c r="G97" i="2" s="1"/>
  <c r="G82" i="2"/>
  <c r="V107" i="2"/>
  <c r="B107" i="2" s="1"/>
  <c r="AF104" i="2"/>
  <c r="G104" i="2" s="1"/>
  <c r="V100" i="2"/>
  <c r="AF105" i="2"/>
  <c r="G105" i="2" s="1"/>
  <c r="G51" i="2"/>
  <c r="AF99" i="2"/>
  <c r="G99" i="2" s="1"/>
  <c r="M20" i="2" l="1"/>
  <c r="M88" i="2"/>
  <c r="AG86" i="2"/>
  <c r="D86" i="2"/>
  <c r="M86" i="2" s="1"/>
  <c r="AG82" i="2"/>
  <c r="AF91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AO20" i="2"/>
  <c r="AU20" i="2"/>
  <c r="BA20" i="2"/>
  <c r="BF20" i="2"/>
  <c r="AS20" i="2"/>
  <c r="AZ20" i="2"/>
  <c r="BE20" i="2"/>
  <c r="BB20" i="2"/>
  <c r="BB24" i="2" s="1"/>
  <c r="AQ20" i="2"/>
  <c r="AY20" i="2"/>
  <c r="BD20" i="2"/>
  <c r="AP20" i="2"/>
  <c r="AW20" i="2"/>
  <c r="BC20" i="2"/>
  <c r="BG20" i="2"/>
  <c r="AT20" i="2"/>
  <c r="AT24" i="2" s="1"/>
  <c r="AX20" i="2"/>
  <c r="AX24" i="2" s="1"/>
  <c r="AV20" i="2"/>
  <c r="AV24" i="2" s="1"/>
  <c r="AR20" i="2"/>
  <c r="AR24" i="2" s="1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M75" i="2"/>
  <c r="AO75" i="2" s="1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Y75" i="2"/>
  <c r="AP75" i="2"/>
  <c r="BC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3" i="2"/>
  <c r="AI104" i="2"/>
  <c r="AI103" i="2"/>
  <c r="AF92" i="2"/>
  <c r="G34" i="2"/>
  <c r="M34" i="2" s="1"/>
  <c r="AF103" i="2"/>
  <c r="AF107" i="2"/>
  <c r="G107" i="2" s="1"/>
  <c r="G71" i="2"/>
  <c r="AD106" i="2"/>
  <c r="F106" i="2" s="1"/>
  <c r="F43" i="2"/>
  <c r="F22" i="2"/>
  <c r="AD103" i="2"/>
  <c r="F103" i="2" s="1"/>
  <c r="M25" i="2"/>
  <c r="F66" i="2"/>
  <c r="AD96" i="2"/>
  <c r="F96" i="2" s="1"/>
  <c r="F63" i="2"/>
  <c r="AD98" i="2"/>
  <c r="F98" i="2" s="1"/>
  <c r="F64" i="2"/>
  <c r="AB97" i="2"/>
  <c r="E97" i="2" s="1"/>
  <c r="E82" i="2"/>
  <c r="AB99" i="2"/>
  <c r="E99" i="2" s="1"/>
  <c r="AB96" i="2"/>
  <c r="AB101" i="2"/>
  <c r="E101" i="2" s="1"/>
  <c r="E52" i="2"/>
  <c r="E14" i="2"/>
  <c r="AB102" i="2"/>
  <c r="E102" i="2" s="1"/>
  <c r="E15" i="2"/>
  <c r="AB95" i="2"/>
  <c r="E89" i="2"/>
  <c r="E81" i="2"/>
  <c r="AB94" i="2"/>
  <c r="E94" i="2" s="1"/>
  <c r="AB98" i="2"/>
  <c r="E98" i="2" s="1"/>
  <c r="Z97" i="2"/>
  <c r="D82" i="2"/>
  <c r="D37" i="2"/>
  <c r="Z108" i="2"/>
  <c r="D108" i="2" s="1"/>
  <c r="Z96" i="2"/>
  <c r="D96" i="2" s="1"/>
  <c r="D63" i="2"/>
  <c r="Z101" i="2"/>
  <c r="D101" i="2" s="1"/>
  <c r="D52" i="2"/>
  <c r="Z98" i="2"/>
  <c r="D98" i="2" s="1"/>
  <c r="M98" i="2" s="1"/>
  <c r="D64" i="2"/>
  <c r="M64" i="2" s="1"/>
  <c r="AG89" i="2"/>
  <c r="Z93" i="2"/>
  <c r="D93" i="2" s="1"/>
  <c r="D78" i="2"/>
  <c r="M78" i="2" s="1"/>
  <c r="AG84" i="2"/>
  <c r="M93" i="2"/>
  <c r="Z95" i="2"/>
  <c r="D95" i="2" s="1"/>
  <c r="D15" i="2"/>
  <c r="M15" i="2" s="1"/>
  <c r="Z94" i="2"/>
  <c r="D81" i="2"/>
  <c r="M81" i="2" s="1"/>
  <c r="AO81" i="2" s="1"/>
  <c r="X97" i="2"/>
  <c r="X92" i="2"/>
  <c r="C92" i="2" s="1"/>
  <c r="M92" i="2" s="1"/>
  <c r="C63" i="2"/>
  <c r="X96" i="2"/>
  <c r="C96" i="2" s="1"/>
  <c r="AG87" i="2"/>
  <c r="AG88" i="2"/>
  <c r="C81" i="2"/>
  <c r="X94" i="2"/>
  <c r="C94" i="2" s="1"/>
  <c r="M94" i="2" s="1"/>
  <c r="X107" i="2"/>
  <c r="C107" i="2" s="1"/>
  <c r="C71" i="2"/>
  <c r="C89" i="2"/>
  <c r="AG83" i="2"/>
  <c r="X95" i="2"/>
  <c r="C95" i="2" s="1"/>
  <c r="M95" i="2" s="1"/>
  <c r="X99" i="2"/>
  <c r="C99" i="2" s="1"/>
  <c r="M99" i="2" s="1"/>
  <c r="M51" i="2"/>
  <c r="AG90" i="2"/>
  <c r="C69" i="2"/>
  <c r="M82" i="2"/>
  <c r="AO82" i="2" s="1"/>
  <c r="V104" i="2"/>
  <c r="AI106" i="2"/>
  <c r="G43" i="2"/>
  <c r="AF106" i="2"/>
  <c r="G106" i="2" s="1"/>
  <c r="V106" i="2"/>
  <c r="V101" i="2"/>
  <c r="G37" i="2"/>
  <c r="AF108" i="2"/>
  <c r="G108" i="2" s="1"/>
  <c r="G103" i="2"/>
  <c r="G67" i="2"/>
  <c r="AI101" i="2"/>
  <c r="H101" i="2" s="1"/>
  <c r="H52" i="2"/>
  <c r="V103" i="2"/>
  <c r="G89" i="2"/>
  <c r="AZ75" i="2" l="1"/>
  <c r="BF75" i="2"/>
  <c r="AU75" i="2"/>
  <c r="BG75" i="2"/>
  <c r="AW75" i="2"/>
  <c r="BD75" i="2"/>
  <c r="AQ75" i="2"/>
  <c r="M96" i="2"/>
  <c r="BE75" i="2"/>
  <c r="AS75" i="2"/>
  <c r="BA75" i="2"/>
  <c r="AG97" i="2"/>
  <c r="D97" i="2"/>
  <c r="M97" i="2" s="1"/>
  <c r="AF100" i="2"/>
  <c r="AG91" i="2"/>
  <c r="AG92" i="2"/>
  <c r="AG95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G81" i="2"/>
  <c r="BC81" i="2"/>
  <c r="AW81" i="2"/>
  <c r="AP81" i="2"/>
  <c r="BD81" i="2"/>
  <c r="AY81" i="2"/>
  <c r="AQ81" i="2"/>
  <c r="BG82" i="2"/>
  <c r="BC82" i="2"/>
  <c r="AW82" i="2"/>
  <c r="AP82" i="2"/>
  <c r="BD82" i="2"/>
  <c r="AY82" i="2"/>
  <c r="AQ82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A15" i="2"/>
  <c r="BC15" i="2"/>
  <c r="AO15" i="2"/>
  <c r="BE15" i="2"/>
  <c r="BF15" i="2"/>
  <c r="AY15" i="2"/>
  <c r="AZ15" i="2"/>
  <c r="AS15" i="2"/>
  <c r="AT15" i="2" s="1"/>
  <c r="BD15" i="2"/>
  <c r="AP15" i="2"/>
  <c r="BG15" i="2"/>
  <c r="AU15" i="2"/>
  <c r="AW15" i="2"/>
  <c r="AQ15" i="2"/>
  <c r="AR15" i="2" s="1"/>
  <c r="AX15" i="2"/>
  <c r="AV15" i="2"/>
  <c r="BB15" i="2"/>
  <c r="BE81" i="2"/>
  <c r="AZ81" i="2"/>
  <c r="AS81" i="2"/>
  <c r="BF81" i="2"/>
  <c r="BA81" i="2"/>
  <c r="AU81" i="2"/>
  <c r="BE82" i="2"/>
  <c r="AZ82" i="2"/>
  <c r="AS82" i="2"/>
  <c r="BF82" i="2"/>
  <c r="BA82" i="2"/>
  <c r="AU8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8" i="2"/>
  <c r="AI105" i="2"/>
  <c r="H105" i="2" s="1"/>
  <c r="G52" i="2"/>
  <c r="AF101" i="2"/>
  <c r="G101" i="2" s="1"/>
  <c r="AD107" i="2"/>
  <c r="F107" i="2" s="1"/>
  <c r="F71" i="2"/>
  <c r="F48" i="2"/>
  <c r="AD105" i="2"/>
  <c r="F105" i="2" s="1"/>
  <c r="F42" i="2"/>
  <c r="E28" i="2"/>
  <c r="E22" i="2"/>
  <c r="AB103" i="2"/>
  <c r="AG103" i="2" s="1"/>
  <c r="AB105" i="2"/>
  <c r="E105" i="2" s="1"/>
  <c r="E48" i="2"/>
  <c r="E100" i="2"/>
  <c r="AB104" i="2"/>
  <c r="E104" i="2" s="1"/>
  <c r="M104" i="2" s="1"/>
  <c r="E37" i="2"/>
  <c r="AB108" i="2"/>
  <c r="E108" i="2" s="1"/>
  <c r="AB107" i="2"/>
  <c r="E107" i="2" s="1"/>
  <c r="E69" i="2"/>
  <c r="E43" i="2"/>
  <c r="AB106" i="2"/>
  <c r="E106" i="2" s="1"/>
  <c r="Z105" i="2"/>
  <c r="D105" i="2" s="1"/>
  <c r="D48" i="2"/>
  <c r="D71" i="2"/>
  <c r="M71" i="2" s="1"/>
  <c r="Z107" i="2"/>
  <c r="D107" i="2" s="1"/>
  <c r="Z103" i="2"/>
  <c r="D22" i="2"/>
  <c r="D66" i="2"/>
  <c r="M63" i="2"/>
  <c r="Z104" i="2"/>
  <c r="AG104" i="2" s="1"/>
  <c r="D100" i="2"/>
  <c r="AG98" i="2"/>
  <c r="D28" i="2"/>
  <c r="D14" i="2"/>
  <c r="M14" i="2" s="1"/>
  <c r="Z102" i="2"/>
  <c r="D102" i="2" s="1"/>
  <c r="M102" i="2" s="1"/>
  <c r="AG93" i="2"/>
  <c r="AG94" i="2"/>
  <c r="Z106" i="2"/>
  <c r="D106" i="2" s="1"/>
  <c r="D43" i="2"/>
  <c r="C37" i="2"/>
  <c r="X108" i="2"/>
  <c r="C108" i="2" s="1"/>
  <c r="M108" i="2" s="1"/>
  <c r="X101" i="2"/>
  <c r="C101" i="2" s="1"/>
  <c r="C52" i="2"/>
  <c r="C21" i="2"/>
  <c r="X105" i="2"/>
  <c r="C48" i="2"/>
  <c r="AG96" i="2"/>
  <c r="AG99" i="2"/>
  <c r="X104" i="2"/>
  <c r="X103" i="2"/>
  <c r="C22" i="2"/>
  <c r="M37" i="2"/>
  <c r="X106" i="2"/>
  <c r="C106" i="2" s="1"/>
  <c r="G42" i="2"/>
  <c r="AG101" i="2"/>
  <c r="M89" i="2"/>
  <c r="AO89" i="2" s="1"/>
  <c r="G66" i="2"/>
  <c r="M48" i="2" l="1"/>
  <c r="M101" i="2"/>
  <c r="M105" i="2"/>
  <c r="M106" i="2"/>
  <c r="M107" i="2"/>
  <c r="G100" i="2"/>
  <c r="M100" i="2" s="1"/>
  <c r="AU100" i="2" s="1"/>
  <c r="AG100" i="2"/>
  <c r="AQ37" i="2"/>
  <c r="AY37" i="2"/>
  <c r="BD37" i="2"/>
  <c r="AP37" i="2"/>
  <c r="AW37" i="2"/>
  <c r="BC37" i="2"/>
  <c r="BG37" i="2"/>
  <c r="AO37" i="2"/>
  <c r="AU37" i="2"/>
  <c r="BA37" i="2"/>
  <c r="BF37" i="2"/>
  <c r="AS37" i="2"/>
  <c r="AZ37" i="2"/>
  <c r="BE37" i="2"/>
  <c r="AY14" i="2"/>
  <c r="BA14" i="2"/>
  <c r="BC14" i="2"/>
  <c r="BG14" i="2"/>
  <c r="AW14" i="2"/>
  <c r="AP14" i="2"/>
  <c r="AQ14" i="2"/>
  <c r="AR14" i="2" s="1"/>
  <c r="AR18" i="2" s="1"/>
  <c r="AZ14" i="2"/>
  <c r="AS14" i="2"/>
  <c r="AU14" i="2"/>
  <c r="AV14" i="2" s="1"/>
  <c r="AV18" i="2" s="1"/>
  <c r="BD14" i="2"/>
  <c r="AO14" i="2"/>
  <c r="BE14" i="2"/>
  <c r="BF14" i="2"/>
  <c r="AX14" i="2"/>
  <c r="AX18" i="2" s="1"/>
  <c r="AT14" i="2"/>
  <c r="AT18" i="2" s="1"/>
  <c r="BB14" i="2"/>
  <c r="BB18" i="2" s="1"/>
  <c r="AQ71" i="2"/>
  <c r="AY71" i="2"/>
  <c r="BD71" i="2"/>
  <c r="AP71" i="2"/>
  <c r="AW71" i="2"/>
  <c r="BC71" i="2"/>
  <c r="BG71" i="2"/>
  <c r="AO71" i="2"/>
  <c r="AU71" i="2"/>
  <c r="BA71" i="2"/>
  <c r="BF71" i="2"/>
  <c r="AS71" i="2"/>
  <c r="AZ71" i="2"/>
  <c r="BE71" i="2"/>
  <c r="M22" i="2"/>
  <c r="BG89" i="2"/>
  <c r="BC89" i="2"/>
  <c r="AW89" i="2"/>
  <c r="AP89" i="2"/>
  <c r="BD89" i="2"/>
  <c r="AY89" i="2"/>
  <c r="AQ89" i="2"/>
  <c r="AR19" i="2"/>
  <c r="AR23" i="2" s="1"/>
  <c r="AR27" i="2" s="1"/>
  <c r="AR31" i="2" s="1"/>
  <c r="AR35" i="2" s="1"/>
  <c r="AR39" i="2" s="1"/>
  <c r="AV19" i="2"/>
  <c r="AV23" i="2" s="1"/>
  <c r="AV27" i="2" s="1"/>
  <c r="AV31" i="2" s="1"/>
  <c r="AV35" i="2" s="1"/>
  <c r="AV39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M52" i="2"/>
  <c r="BE89" i="2"/>
  <c r="AZ89" i="2"/>
  <c r="AS89" i="2"/>
  <c r="BF89" i="2"/>
  <c r="BA89" i="2"/>
  <c r="AU89" i="2"/>
  <c r="BB19" i="2"/>
  <c r="BB23" i="2" s="1"/>
  <c r="BB27" i="2" s="1"/>
  <c r="BB31" i="2" s="1"/>
  <c r="BB35" i="2" s="1"/>
  <c r="BB39" i="2" s="1"/>
  <c r="AT19" i="2"/>
  <c r="AT23" i="2" s="1"/>
  <c r="AT27" i="2" s="1"/>
  <c r="AT31" i="2" s="1"/>
  <c r="AT35" i="2" s="1"/>
  <c r="AT39" i="2" s="1"/>
  <c r="AX19" i="2"/>
  <c r="AX23" i="2" s="1"/>
  <c r="AX27" i="2" s="1"/>
  <c r="AX31" i="2" s="1"/>
  <c r="AX35" i="2" s="1"/>
  <c r="AX39" i="2" s="1"/>
  <c r="AQ100" i="2"/>
  <c r="AY100" i="2"/>
  <c r="BD100" i="2"/>
  <c r="AP100" i="2"/>
  <c r="AW100" i="2"/>
  <c r="BC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8" i="2"/>
  <c r="F67" i="2"/>
  <c r="E21" i="2"/>
  <c r="E36" i="2"/>
  <c r="E42" i="2"/>
  <c r="E67" i="2"/>
  <c r="D69" i="2"/>
  <c r="M69" i="2" s="1"/>
  <c r="AG102" i="2"/>
  <c r="D36" i="2"/>
  <c r="D21" i="2"/>
  <c r="AG107" i="2"/>
  <c r="M43" i="2"/>
  <c r="D42" i="2"/>
  <c r="D103" i="2"/>
  <c r="AG106" i="2"/>
  <c r="D67" i="2"/>
  <c r="C67" i="2"/>
  <c r="AG105" i="2"/>
  <c r="C66" i="2"/>
  <c r="C103" i="2"/>
  <c r="C42" i="2"/>
  <c r="M42" i="2" s="1"/>
  <c r="C28" i="2"/>
  <c r="AG108" i="2"/>
  <c r="M28" i="2"/>
  <c r="BE100" i="2" l="1"/>
  <c r="AS100" i="2"/>
  <c r="BA100" i="2"/>
  <c r="AO100" i="2"/>
  <c r="AZ100" i="2"/>
  <c r="BF100" i="2"/>
  <c r="AO28" i="2"/>
  <c r="AU28" i="2"/>
  <c r="AV28" i="2" s="1"/>
  <c r="AV32" i="2" s="1"/>
  <c r="BA28" i="2"/>
  <c r="BF28" i="2"/>
  <c r="AS28" i="2"/>
  <c r="AZ28" i="2"/>
  <c r="BE28" i="2"/>
  <c r="AQ28" i="2"/>
  <c r="AY28" i="2"/>
  <c r="BD28" i="2"/>
  <c r="AP28" i="2"/>
  <c r="AW28" i="2"/>
  <c r="AX28" i="2" s="1"/>
  <c r="AX32" i="2" s="1"/>
  <c r="BC28" i="2"/>
  <c r="BG28" i="2"/>
  <c r="AT28" i="2"/>
  <c r="AT32" i="2" s="1"/>
  <c r="AR28" i="2"/>
  <c r="AR32" i="2" s="1"/>
  <c r="BB28" i="2"/>
  <c r="BB32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22" i="2"/>
  <c r="AU22" i="2"/>
  <c r="AV22" i="2" s="1"/>
  <c r="AV26" i="2" s="1"/>
  <c r="AV30" i="2" s="1"/>
  <c r="AV34" i="2" s="1"/>
  <c r="AV38" i="2" s="1"/>
  <c r="BA22" i="2"/>
  <c r="BF22" i="2"/>
  <c r="AS22" i="2"/>
  <c r="AT22" i="2" s="1"/>
  <c r="AT26" i="2" s="1"/>
  <c r="AT30" i="2" s="1"/>
  <c r="AT34" i="2" s="1"/>
  <c r="AT38" i="2" s="1"/>
  <c r="AZ22" i="2"/>
  <c r="BE22" i="2"/>
  <c r="BB22" i="2"/>
  <c r="BB26" i="2" s="1"/>
  <c r="BB30" i="2" s="1"/>
  <c r="BB34" i="2" s="1"/>
  <c r="BB38" i="2" s="1"/>
  <c r="AQ22" i="2"/>
  <c r="AR22" i="2" s="1"/>
  <c r="AR26" i="2" s="1"/>
  <c r="AR30" i="2" s="1"/>
  <c r="AR34" i="2" s="1"/>
  <c r="AR38" i="2" s="1"/>
  <c r="AY22" i="2"/>
  <c r="BD22" i="2"/>
  <c r="AP22" i="2"/>
  <c r="AW22" i="2"/>
  <c r="BC22" i="2"/>
  <c r="BG22" i="2"/>
  <c r="AX22" i="2"/>
  <c r="AX26" i="2" s="1"/>
  <c r="AX30" i="2" s="1"/>
  <c r="AX34" i="2" s="1"/>
  <c r="AX38" i="2" s="1"/>
  <c r="AO43" i="2"/>
  <c r="AU43" i="2"/>
  <c r="AV43" i="2" s="1"/>
  <c r="AV47" i="2" s="1"/>
  <c r="AV51" i="2" s="1"/>
  <c r="AV55" i="2" s="1"/>
  <c r="AV59" i="2" s="1"/>
  <c r="AV63" i="2" s="1"/>
  <c r="BA43" i="2"/>
  <c r="BF43" i="2"/>
  <c r="AS43" i="2"/>
  <c r="AZ43" i="2"/>
  <c r="BE43" i="2"/>
  <c r="AQ43" i="2"/>
  <c r="AR43" i="2" s="1"/>
  <c r="AR47" i="2" s="1"/>
  <c r="AR51" i="2" s="1"/>
  <c r="AR55" i="2" s="1"/>
  <c r="AR59" i="2" s="1"/>
  <c r="AR63" i="2" s="1"/>
  <c r="AY43" i="2"/>
  <c r="BD43" i="2"/>
  <c r="AP43" i="2"/>
  <c r="AW43" i="2"/>
  <c r="AX43" i="2" s="1"/>
  <c r="AX47" i="2" s="1"/>
  <c r="AX51" i="2" s="1"/>
  <c r="AX55" i="2" s="1"/>
  <c r="AX59" i="2" s="1"/>
  <c r="AX63" i="2" s="1"/>
  <c r="BC43" i="2"/>
  <c r="BG43" i="2"/>
  <c r="AO42" i="2"/>
  <c r="AU42" i="2"/>
  <c r="BA42" i="2"/>
  <c r="BF42" i="2"/>
  <c r="AS42" i="2"/>
  <c r="AZ42" i="2"/>
  <c r="BE42" i="2"/>
  <c r="BB42" i="2"/>
  <c r="BB46" i="2" s="1"/>
  <c r="BB50" i="2" s="1"/>
  <c r="BB54" i="2" s="1"/>
  <c r="BB58" i="2" s="1"/>
  <c r="BB62" i="2" s="1"/>
  <c r="AQ42" i="2"/>
  <c r="AY42" i="2"/>
  <c r="BD42" i="2"/>
  <c r="AP42" i="2"/>
  <c r="AW42" i="2"/>
  <c r="BC42" i="2"/>
  <c r="BG42" i="2"/>
  <c r="AR42" i="2"/>
  <c r="AR46" i="2" s="1"/>
  <c r="AR50" i="2" s="1"/>
  <c r="AR54" i="2" s="1"/>
  <c r="AR58" i="2" s="1"/>
  <c r="AR62" i="2" s="1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T43" i="2"/>
  <c r="AT47" i="2" s="1"/>
  <c r="AT51" i="2" s="1"/>
  <c r="AT55" i="2" s="1"/>
  <c r="AT59" i="2" s="1"/>
  <c r="AT63" i="2" s="1"/>
  <c r="BB43" i="2"/>
  <c r="BB47" i="2" s="1"/>
  <c r="BB51" i="2" s="1"/>
  <c r="BB55" i="2" s="1"/>
  <c r="BB59" i="2" s="1"/>
  <c r="BB63" i="2" s="1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1" i="2"/>
  <c r="M67" i="2"/>
  <c r="M36" i="2"/>
  <c r="M103" i="2"/>
  <c r="AX42" i="2" l="1"/>
  <c r="AX46" i="2" s="1"/>
  <c r="AX50" i="2" s="1"/>
  <c r="AX54" i="2" s="1"/>
  <c r="AX58" i="2" s="1"/>
  <c r="AX62" i="2" s="1"/>
  <c r="AT42" i="2"/>
  <c r="AT46" i="2" s="1"/>
  <c r="AT50" i="2" s="1"/>
  <c r="AT54" i="2" s="1"/>
  <c r="AT58" i="2" s="1"/>
  <c r="AT62" i="2" s="1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BC36" i="2"/>
  <c r="BG36" i="2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AV108" i="2" s="1"/>
  <c r="BA36" i="2"/>
  <c r="BF36" i="2"/>
  <c r="AS36" i="2"/>
  <c r="AZ36" i="2"/>
  <c r="BE36" i="2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X36" i="2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AQ21" i="2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BC21" i="2"/>
  <c r="BG21" i="2"/>
  <c r="AR21" i="2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BA67" i="2"/>
  <c r="BF67" i="2"/>
  <c r="AS67" i="2"/>
  <c r="AZ67" i="2"/>
  <c r="BE67" i="2"/>
  <c r="AT67" i="2"/>
  <c r="AT71" i="2" s="1"/>
  <c r="AT75" i="2" s="1"/>
  <c r="AT79" i="2" s="1"/>
  <c r="AT83" i="2" s="1"/>
  <c r="AT87" i="2" s="1"/>
  <c r="AT91" i="2" s="1"/>
  <c r="AT95" i="2" s="1"/>
  <c r="AT99" i="2" s="1"/>
  <c r="AO66" i="2"/>
  <c r="AU66" i="2"/>
  <c r="BA66" i="2"/>
  <c r="BF66" i="2"/>
  <c r="AS66" i="2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66" i="2"/>
  <c r="BD66" i="2"/>
  <c r="AP66" i="2"/>
  <c r="AW66" i="2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BC66" i="2"/>
  <c r="BG66" i="2"/>
  <c r="AR69" i="2"/>
  <c r="AR73" i="2" s="1"/>
  <c r="AR77" i="2" s="1"/>
  <c r="AR81" i="2" s="1"/>
  <c r="AR85" i="2" s="1"/>
  <c r="AR89" i="2" s="1"/>
  <c r="AR93" i="2" s="1"/>
  <c r="AR97" i="2" s="1"/>
  <c r="AR101" i="2" s="1"/>
  <c r="AR105" i="2" s="1"/>
  <c r="AT69" i="2"/>
  <c r="AT73" i="2" s="1"/>
  <c r="AT77" i="2" s="1"/>
  <c r="AT81" i="2" s="1"/>
  <c r="AT85" i="2" s="1"/>
  <c r="AT89" i="2" s="1"/>
  <c r="AT93" i="2" s="1"/>
  <c r="AT97" i="2" s="1"/>
  <c r="AT101" i="2" s="1"/>
  <c r="AV42" i="2"/>
  <c r="AV46" i="2" s="1"/>
  <c r="AV50" i="2" s="1"/>
  <c r="AV54" i="2" s="1"/>
  <c r="AV58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V105" i="2" s="1"/>
  <c r="AY105" i="2"/>
  <c r="BA105" i="2"/>
  <c r="BD105" i="2"/>
  <c r="BF105" i="2"/>
  <c r="AP105" i="2"/>
  <c r="AS105" i="2"/>
  <c r="AW105" i="2"/>
  <c r="AZ105" i="2"/>
  <c r="BC105" i="2"/>
  <c r="BE105" i="2"/>
  <c r="BG105" i="2"/>
  <c r="BB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T104" i="2"/>
  <c r="AT108" i="2" s="1"/>
  <c r="BB104" i="2"/>
  <c r="BB108" i="2" s="1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BB103" i="2"/>
  <c r="BB107" i="2" s="1"/>
  <c r="AX97" i="2"/>
  <c r="AX101" i="2" s="1"/>
  <c r="AV103" i="2" l="1"/>
  <c r="AV107" i="2" s="1"/>
  <c r="AT103" i="2"/>
  <c r="AT107" i="2" s="1"/>
  <c r="AX104" i="2"/>
  <c r="AX108" i="2" s="1"/>
  <c r="AR104" i="2"/>
  <c r="AR108" i="2" s="1"/>
  <c r="AX105" i="2"/>
  <c r="AT105" i="2"/>
  <c r="AX103" i="2"/>
  <c r="AX107" i="2" s="1"/>
  <c r="AR103" i="2"/>
  <c r="AR107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<sst xmlns="http://schemas.openxmlformats.org/spreadsheetml/2006/main" count="183" uniqueCount="173">
  <si>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</si>
  <si>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</si>
  <si>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</si>
  <si>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</si>
  <si>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</si>
  <si>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</si>
  <si>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</si>
  <si>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</si>
  <si>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</si>
  <si>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</si>
  <si>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</si>
  <si>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</si>
  <si>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</si>
  <si>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</si>
  <si>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</si>
  <si>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</si>
  <si>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</si>
  <si>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</si>
  <si>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</si>
  <si>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</si>
  <si>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</si>
  <si>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</si>
  <si>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</si>
  <si>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</si>
  <si>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</si>
  <si>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</si>
  <si>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</si>
  <si>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</si>
  <si>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</si>
  <si>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</si>
  <si>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</si>
  <si>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</si>
  <si>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</si>
  <si>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</si>
  <si>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</si>
  <si>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</si>
  <si>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</si>
  <si>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</si>
  <si>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</si>
  <si>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</si>
  <si>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</si>
  <si>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</si>
  <si>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</si>
  <si>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</si>
  <si>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</si>
  <si>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</si>
  <si>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</si>
  <si>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</si>
  <si>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</si>
  <si>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</si>
  <si>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</si>
  <si>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</si>
  <si>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</si>
  <si>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</si>
  <si>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</si>
  <si>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</si>
  <si>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</si>
  <si>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</si>
  <si>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</si>
  <si>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</si>
  <si>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</si>
  <si>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</si>
  <si>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</si>
  <si>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</si>
  <si>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</si>
  <si>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</si>
  <si>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</si>
  <si>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</si>
  <si>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</si>
  <si>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</si>
  <si>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</si>
  <si>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</si>
  <si>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</si>
  <si>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</si>
  <si>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</si>
  <si>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</si>
  <si>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</si>
  <si>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</si>
  <si>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</si>
  <si>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</si>
  <si>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</si>
  <si>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</si>
  <si>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</si>
  <si>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</si>
  <si>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</si>
  <si>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</si>
  <si>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</si>
  <si>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</si>
  <si>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</si>
  <si>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</si>
  <si>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</si>
  <si>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</si>
  <si>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</si>
  <si>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</si>
  <si>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</si>
  <si>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</si>
  <si>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</si>
  <si>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</si>
  <si>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</si>
  <si>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</si>
  <si>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</si>
  <si>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</si>
  <si>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</si>
  <si>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</si>
  <si>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</si>
  <si>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</si>
  <si>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</si>
  <si>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</si>
  <si>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</si>
  <si>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</si>
  <si>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</si>
  <si>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</si>
  <si>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</si>
  <si>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</si>
  <si>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</si>
  <si>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</si>
  <si>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</si>
  <si>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</si>
  <si>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</si>
  <si>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</si>
  <si>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</si>
  <si>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</si>
  <si>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</si>
  <si>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</si>
  <si>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</si>
  <si>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</si>
  <si>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</si>
  <si>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</si>
  <si>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</si>
  <si>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</si>
  <si>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</si>
  <si>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</si>
  <si>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</si>
  <si>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</si>
  <si>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</si>
  <si>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</si>
  <si>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</si>
  <si>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</si>
  <si>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</si>
  <si>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</si>
  <si>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</si>
  <si>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</si>
  <si>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</si>
  <si>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</si>
  <si>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</si>
  <si>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</si>
  <si>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</si>
  <si>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</si>
  <si>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</si>
  <si>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</si>
  <si>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</si>
  <si>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</si>
  <si>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</si>
  <si>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</si>
  <si>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</si>
  <si>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</si>
  <si>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</si>
  <si>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</si>
  <si>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</si>
  <si>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</si>
  <si>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</si>
  <si>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</si>
  <si>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</si>
  <si>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</si>
  <si>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</si>
  <si>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</si>
  <si>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a)5</t>
  </si>
  <si>
    <t>Kanidat čija prijava nije uzeta u razmatranje: SEJDIĆ MATIĆ ESMA-nije dostavila diplomu</t>
  </si>
  <si>
    <t>Predsjednik Komisije: Sabina Aljić    član Komisije: Larisa Jahić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</si>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</sst>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91" zoomScaleNormal="80" zoomScaleSheetLayoutView="80" workbookViewId="0">
      <selection activeCell="A94" sqref="A9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2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81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144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0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73</v>
      </c>
      <c r="B16" s="27">
        <v>30</v>
      </c>
      <c r="C16" s="27">
        <f t="shared" ref="C16:C24" si="28"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si="28"/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75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9">U19*V10</f>
        <v>0</v>
      </c>
      <c r="W19" s="30">
        <v>0</v>
      </c>
      <c r="X19" s="72">
        <f t="shared" ref="X19:X82" si="30">W19*X10</f>
        <v>0</v>
      </c>
      <c r="Y19" s="30">
        <v>0</v>
      </c>
      <c r="Z19" s="72">
        <f t="shared" ref="Z19:Z82" si="31">Y19*Z10</f>
        <v>0</v>
      </c>
      <c r="AA19" s="30">
        <v>0</v>
      </c>
      <c r="AB19" s="72">
        <f t="shared" ref="AB19:AB82" si="32">AA19*AB10</f>
        <v>0</v>
      </c>
      <c r="AC19" s="30">
        <v>0</v>
      </c>
      <c r="AD19" s="72">
        <f t="shared" ref="AD19:AD82" si="33">AC19*AD10</f>
        <v>0</v>
      </c>
      <c r="AE19" s="30">
        <v>0</v>
      </c>
      <c r="AF19" s="72">
        <f t="shared" ref="AF19:AF82" si="34">AE19*AF10</f>
        <v>0</v>
      </c>
      <c r="AG19" s="92">
        <f t="shared" ref="AG19:AG82" si="35">V19+X19+Z19+AB19+AD19+AF19</f>
        <v>0</v>
      </c>
      <c r="AH19" s="30">
        <v>0</v>
      </c>
      <c r="AI19" s="100">
        <f t="shared" ref="AI19:AI82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7">(M19-L19)/100*50</f>
        <v>22.85</v>
      </c>
      <c r="AP19" s="93">
        <f t="shared" ref="AP19:AP82" si="38">(M19-L19)/100*35</f>
        <v>15.995000000000001</v>
      </c>
      <c r="AQ19" s="98">
        <f t="shared" ref="AQ19:AQ82" si="39">(M19-L19)/100*27.5</f>
        <v>12.567500000000001</v>
      </c>
      <c r="AR19" s="99">
        <f t="shared" ref="AR19:AR82" si="40">(M19-L19)/100*AR15+AQ19</f>
        <v>18.857533750000002</v>
      </c>
      <c r="AS19" s="94">
        <f t="shared" ref="AS19:AS82" si="41">(M19-L19)/100*23.5</f>
        <v>10.7395</v>
      </c>
      <c r="AT19" s="39">
        <f t="shared" ref="AT19:AT82" si="42">(M19-L19)/100*AT15+AS19</f>
        <v>16.114619749999999</v>
      </c>
      <c r="AU19" s="95">
        <f t="shared" ref="AU19:AU82" si="43">(M19-L19)/100*20.5</f>
        <v>9.3685000000000009</v>
      </c>
      <c r="AV19" s="95">
        <f t="shared" ref="AV19:AV82" si="44">(M19-L19)/100*AV15+AU19</f>
        <v>14.05743425</v>
      </c>
      <c r="AW19" s="38">
        <f t="shared" ref="AW19:AW82" si="45">(M19-L19)/100*16.4</f>
        <v>7.4947999999999997</v>
      </c>
      <c r="AX19" s="38">
        <f t="shared" ref="AX19:AX82" si="46">(M19-L19)/100*AX15+AW19</f>
        <v>11.245947399999999</v>
      </c>
      <c r="AY19" s="42">
        <f t="shared" ref="AY19:AY82" si="47">(M19-L19)/100*10</f>
        <v>4.57</v>
      </c>
      <c r="AZ19" s="41">
        <f t="shared" ref="AZ19:AZ82" si="48">(M19-L19)/100*5</f>
        <v>2.2850000000000001</v>
      </c>
      <c r="BA19" s="43">
        <f t="shared" ref="BA19:BA82" si="49">(M19-L19)/100*3</f>
        <v>1.371</v>
      </c>
      <c r="BB19" s="46">
        <f t="shared" ref="BB19:BB82" si="50">(M19-L19)/100*BB15</f>
        <v>0</v>
      </c>
      <c r="BC19" s="48">
        <f t="shared" ref="BC19:BC82" si="51">(M19-L19)/100*2</f>
        <v>0.91400000000000003</v>
      </c>
      <c r="BD19" s="49">
        <f t="shared" ref="BD19:BD82" si="52">(M19-L19)/100*1</f>
        <v>0.45700000000000002</v>
      </c>
      <c r="BE19" s="50">
        <f t="shared" ref="BE19:BE82" si="53">(M19-L19)/100*1</f>
        <v>0.45700000000000002</v>
      </c>
      <c r="BF19" s="51">
        <f t="shared" ref="BF19:BF82" si="54">(M19-L19)/100*2</f>
        <v>0.91400000000000003</v>
      </c>
      <c r="BG19" s="52">
        <f t="shared" ref="BG19:BG82" si="55">(M19-L19)/100*3</f>
        <v>1.371</v>
      </c>
      <c r="BH19" s="5"/>
    </row>
    <row r="20" spans="1:60" s="12" customFormat="1" ht="25.15" customHeight="1" x14ac:dyDescent="0.25">
      <c r="A20" s="57" t="s">
        <v>134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15</v>
      </c>
      <c r="AP20" s="93">
        <f t="shared" si="38"/>
        <v>10.5</v>
      </c>
      <c r="AQ20" s="98">
        <f t="shared" si="39"/>
        <v>8.25</v>
      </c>
      <c r="AR20" s="99">
        <f t="shared" si="40"/>
        <v>12.788919</v>
      </c>
      <c r="AS20" s="94">
        <f t="shared" si="41"/>
        <v>7.05</v>
      </c>
      <c r="AT20" s="39">
        <f t="shared" si="42"/>
        <v>10.928712599999999</v>
      </c>
      <c r="AU20" s="95">
        <f t="shared" si="43"/>
        <v>6.1499999999999995</v>
      </c>
      <c r="AV20" s="95">
        <f t="shared" si="44"/>
        <v>9.5335577999999987</v>
      </c>
      <c r="AW20" s="38">
        <f t="shared" si="45"/>
        <v>4.919999999999999</v>
      </c>
      <c r="AX20" s="38">
        <f t="shared" si="46"/>
        <v>7.626846239999999</v>
      </c>
      <c r="AY20" s="42">
        <f t="shared" si="47"/>
        <v>3</v>
      </c>
      <c r="AZ20" s="41">
        <f t="shared" si="48"/>
        <v>1.5</v>
      </c>
      <c r="BA20" s="43">
        <f t="shared" si="49"/>
        <v>0.89999999999999991</v>
      </c>
      <c r="BB20" s="46">
        <f t="shared" si="50"/>
        <v>0</v>
      </c>
      <c r="BC20" s="48">
        <f t="shared" si="51"/>
        <v>0.6</v>
      </c>
      <c r="BD20" s="49">
        <f t="shared" si="52"/>
        <v>0.3</v>
      </c>
      <c r="BE20" s="50">
        <f t="shared" si="53"/>
        <v>0.3</v>
      </c>
      <c r="BF20" s="51">
        <f t="shared" si="54"/>
        <v>0.6</v>
      </c>
      <c r="BG20" s="52">
        <f t="shared" si="55"/>
        <v>0.89999999999999991</v>
      </c>
      <c r="BH20" s="5"/>
    </row>
    <row r="21" spans="1:60" s="12" customFormat="1" ht="25.15" customHeight="1" x14ac:dyDescent="0.25">
      <c r="A21" s="57" t="s">
        <v>164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4.8</v>
      </c>
      <c r="G21" s="27">
        <v>2.1</v>
      </c>
      <c r="H21" s="27">
        <v>3.9</v>
      </c>
      <c r="I21" s="81">
        <v>4</v>
      </c>
      <c r="J21" s="80">
        <f t="shared" si="20"/>
        <v>0</v>
      </c>
      <c r="K21" s="81">
        <f t="shared" si="26"/>
        <v>0</v>
      </c>
      <c r="L21" s="28">
        <f>AM21</f>
        <v>0</v>
      </c>
      <c r="M21" s="29">
        <f t="shared" si="1"/>
        <v>44.8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22.4</v>
      </c>
      <c r="AP21" s="93">
        <f t="shared" si="38"/>
        <v>15.679999999999998</v>
      </c>
      <c r="AQ21" s="98">
        <f t="shared" si="39"/>
        <v>12.319999999999999</v>
      </c>
      <c r="AR21" s="99">
        <f t="shared" si="40"/>
        <v>19.307903999999997</v>
      </c>
      <c r="AS21" s="94">
        <f t="shared" si="41"/>
        <v>10.527999999999999</v>
      </c>
      <c r="AT21" s="39">
        <f t="shared" si="42"/>
        <v>16.499481599999999</v>
      </c>
      <c r="AU21" s="95">
        <f t="shared" si="43"/>
        <v>9.1839999999999993</v>
      </c>
      <c r="AV21" s="95">
        <f t="shared" si="44"/>
        <v>14.393164799999999</v>
      </c>
      <c r="AW21" s="38">
        <f t="shared" si="45"/>
        <v>7.3471999999999982</v>
      </c>
      <c r="AX21" s="38">
        <f t="shared" si="46"/>
        <v>11.514531839999997</v>
      </c>
      <c r="AY21" s="42">
        <f t="shared" si="47"/>
        <v>4.4799999999999995</v>
      </c>
      <c r="AZ21" s="41">
        <f t="shared" si="48"/>
        <v>2.2399999999999998</v>
      </c>
      <c r="BA21" s="43">
        <f t="shared" si="49"/>
        <v>1.3439999999999999</v>
      </c>
      <c r="BB21" s="46">
        <f t="shared" si="50"/>
        <v>0</v>
      </c>
      <c r="BC21" s="48">
        <f t="shared" si="51"/>
        <v>0.89599999999999991</v>
      </c>
      <c r="BD21" s="49">
        <f t="shared" si="52"/>
        <v>0.44799999999999995</v>
      </c>
      <c r="BE21" s="50">
        <f t="shared" si="53"/>
        <v>0.44799999999999995</v>
      </c>
      <c r="BF21" s="51">
        <f t="shared" si="54"/>
        <v>0.89599999999999991</v>
      </c>
      <c r="BG21" s="52">
        <f t="shared" si="55"/>
        <v>1.3439999999999999</v>
      </c>
      <c r="BH21" s="5"/>
    </row>
    <row r="22" spans="1:60" s="12" customFormat="1" ht="25.15" customHeight="1" x14ac:dyDescent="0.25">
      <c r="A22" s="57" t="s">
        <v>152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 t="shared" ref="F22:F35" si="56">AD22</f>
        <v>0</v>
      </c>
      <c r="G22" s="27">
        <v>1.8</v>
      </c>
      <c r="H22" s="27">
        <v>1.4</v>
      </c>
      <c r="I22" s="81">
        <v>4</v>
      </c>
      <c r="J22" s="80">
        <f t="shared" si="20"/>
        <v>0</v>
      </c>
      <c r="K22" s="81">
        <f t="shared" si="26"/>
        <v>0</v>
      </c>
      <c r="L22" s="28">
        <v>7.06</v>
      </c>
      <c r="M22" s="29">
        <f t="shared" si="1"/>
        <v>44.260000000000005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18.600000000000001</v>
      </c>
      <c r="AP22" s="93">
        <f t="shared" si="38"/>
        <v>13.020000000000001</v>
      </c>
      <c r="AQ22" s="98">
        <f t="shared" si="39"/>
        <v>10.230000000000002</v>
      </c>
      <c r="AR22" s="99">
        <f t="shared" si="40"/>
        <v>15.921823010280004</v>
      </c>
      <c r="AS22" s="94">
        <f t="shared" si="41"/>
        <v>8.7420000000000009</v>
      </c>
      <c r="AT22" s="39">
        <f t="shared" si="42"/>
        <v>13.605921481512002</v>
      </c>
      <c r="AU22" s="95">
        <f t="shared" si="43"/>
        <v>7.6260000000000012</v>
      </c>
      <c r="AV22" s="95">
        <f t="shared" si="44"/>
        <v>11.868995334936002</v>
      </c>
      <c r="AW22" s="38">
        <f t="shared" si="45"/>
        <v>6.1008000000000004</v>
      </c>
      <c r="AX22" s="38">
        <f t="shared" si="46"/>
        <v>9.4951962679488009</v>
      </c>
      <c r="AY22" s="42">
        <f t="shared" si="47"/>
        <v>3.7200000000000006</v>
      </c>
      <c r="AZ22" s="41">
        <f t="shared" si="48"/>
        <v>1.8600000000000003</v>
      </c>
      <c r="BA22" s="43">
        <f t="shared" si="49"/>
        <v>1.1160000000000001</v>
      </c>
      <c r="BB22" s="46">
        <f t="shared" si="50"/>
        <v>0</v>
      </c>
      <c r="BC22" s="48">
        <f t="shared" si="51"/>
        <v>0.74400000000000011</v>
      </c>
      <c r="BD22" s="49">
        <f t="shared" si="52"/>
        <v>0.37200000000000005</v>
      </c>
      <c r="BE22" s="50">
        <f t="shared" si="53"/>
        <v>0.37200000000000005</v>
      </c>
      <c r="BF22" s="51">
        <f t="shared" si="54"/>
        <v>0.74400000000000011</v>
      </c>
      <c r="BG22" s="52">
        <f t="shared" si="55"/>
        <v>1.1160000000000001</v>
      </c>
      <c r="BH22" s="5"/>
    </row>
    <row r="23" spans="1:60" s="12" customFormat="1" ht="25.15" customHeight="1" x14ac:dyDescent="0.25">
      <c r="A23" s="57" t="s">
        <v>74</v>
      </c>
      <c r="B23" s="27">
        <v>24.8</v>
      </c>
      <c r="C23" s="27">
        <f t="shared" si="28"/>
        <v>0</v>
      </c>
      <c r="D23" s="27">
        <f t="shared" si="0"/>
        <v>0</v>
      </c>
      <c r="E23" s="27">
        <v>1.65</v>
      </c>
      <c r="F23" s="27">
        <f t="shared" si="56"/>
        <v>0</v>
      </c>
      <c r="G23" s="27">
        <v>1.8</v>
      </c>
      <c r="H23" s="27">
        <v>4.0999999999999996</v>
      </c>
      <c r="I23" s="81">
        <v>4</v>
      </c>
      <c r="J23" s="80">
        <f t="shared" si="20"/>
        <v>0</v>
      </c>
      <c r="K23" s="81">
        <f t="shared" si="26"/>
        <v>0</v>
      </c>
      <c r="L23" s="28">
        <v>7.27</v>
      </c>
      <c r="M23" s="29">
        <f t="shared" si="1"/>
        <v>43.620000000000005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18.175000000000004</v>
      </c>
      <c r="AP23" s="93">
        <f t="shared" si="38"/>
        <v>12.722500000000004</v>
      </c>
      <c r="AQ23" s="98">
        <f t="shared" si="39"/>
        <v>9.9962500000000034</v>
      </c>
      <c r="AR23" s="99">
        <f t="shared" si="40"/>
        <v>16.850963518125006</v>
      </c>
      <c r="AS23" s="94">
        <f t="shared" si="41"/>
        <v>8.5422500000000028</v>
      </c>
      <c r="AT23" s="39">
        <f t="shared" si="42"/>
        <v>14.399914279125003</v>
      </c>
      <c r="AU23" s="95">
        <f t="shared" si="43"/>
        <v>7.4517500000000023</v>
      </c>
      <c r="AV23" s="95">
        <f t="shared" si="44"/>
        <v>12.561627349875003</v>
      </c>
      <c r="AW23" s="38">
        <f t="shared" si="45"/>
        <v>5.9614000000000011</v>
      </c>
      <c r="AX23" s="38">
        <f t="shared" si="46"/>
        <v>10.049301879900002</v>
      </c>
      <c r="AY23" s="42">
        <f t="shared" si="47"/>
        <v>3.6350000000000011</v>
      </c>
      <c r="AZ23" s="41">
        <f t="shared" si="48"/>
        <v>1.8175000000000006</v>
      </c>
      <c r="BA23" s="43">
        <f t="shared" si="49"/>
        <v>1.0905000000000002</v>
      </c>
      <c r="BB23" s="46">
        <f t="shared" si="50"/>
        <v>0</v>
      </c>
      <c r="BC23" s="48">
        <f t="shared" si="51"/>
        <v>0.7270000000000002</v>
      </c>
      <c r="BD23" s="49">
        <f t="shared" si="52"/>
        <v>0.3635000000000001</v>
      </c>
      <c r="BE23" s="50">
        <f t="shared" si="53"/>
        <v>0.3635000000000001</v>
      </c>
      <c r="BF23" s="51">
        <f t="shared" si="54"/>
        <v>0.7270000000000002</v>
      </c>
      <c r="BG23" s="52">
        <f t="shared" si="55"/>
        <v>1.0905000000000002</v>
      </c>
      <c r="BH23" s="5"/>
    </row>
    <row r="24" spans="1:60" s="12" customFormat="1" ht="25.15" customHeight="1" x14ac:dyDescent="0.25">
      <c r="A24" s="57" t="s">
        <v>140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ref="E24:E33" si="57">AB24</f>
        <v>0</v>
      </c>
      <c r="F24" s="27">
        <f t="shared" si="56"/>
        <v>0</v>
      </c>
      <c r="G24" s="27">
        <f>AF24</f>
        <v>0</v>
      </c>
      <c r="H24" s="27">
        <v>5.4</v>
      </c>
      <c r="I24" s="81">
        <f>AJ24</f>
        <v>0</v>
      </c>
      <c r="J24" s="80">
        <f t="shared" si="20"/>
        <v>0</v>
      </c>
      <c r="K24" s="81">
        <f t="shared" si="26"/>
        <v>0</v>
      </c>
      <c r="L24" s="28">
        <v>7.08</v>
      </c>
      <c r="M24" s="29">
        <f t="shared" si="1"/>
        <v>42.48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17.7</v>
      </c>
      <c r="AP24" s="93">
        <f t="shared" si="38"/>
        <v>12.389999999999999</v>
      </c>
      <c r="AQ24" s="98">
        <f t="shared" si="39"/>
        <v>9.7349999999999994</v>
      </c>
      <c r="AR24" s="99">
        <f t="shared" si="40"/>
        <v>14.262277326</v>
      </c>
      <c r="AS24" s="94">
        <f t="shared" si="41"/>
        <v>8.3189999999999991</v>
      </c>
      <c r="AT24" s="39">
        <f t="shared" si="42"/>
        <v>12.187764260399998</v>
      </c>
      <c r="AU24" s="95">
        <f t="shared" si="43"/>
        <v>7.2569999999999997</v>
      </c>
      <c r="AV24" s="95">
        <f t="shared" si="44"/>
        <v>10.631879461199999</v>
      </c>
      <c r="AW24" s="38">
        <f t="shared" si="45"/>
        <v>5.8055999999999992</v>
      </c>
      <c r="AX24" s="38">
        <f t="shared" si="46"/>
        <v>8.5055035689599983</v>
      </c>
      <c r="AY24" s="42">
        <f t="shared" si="47"/>
        <v>3.54</v>
      </c>
      <c r="AZ24" s="41">
        <f t="shared" si="48"/>
        <v>1.77</v>
      </c>
      <c r="BA24" s="43">
        <f t="shared" si="49"/>
        <v>1.0619999999999998</v>
      </c>
      <c r="BB24" s="46">
        <f t="shared" si="50"/>
        <v>0</v>
      </c>
      <c r="BC24" s="48">
        <f t="shared" si="51"/>
        <v>0.70799999999999996</v>
      </c>
      <c r="BD24" s="49">
        <f t="shared" si="52"/>
        <v>0.35399999999999998</v>
      </c>
      <c r="BE24" s="50">
        <f t="shared" si="53"/>
        <v>0.35399999999999998</v>
      </c>
      <c r="BF24" s="51">
        <f t="shared" si="54"/>
        <v>0.70799999999999996</v>
      </c>
      <c r="BG24" s="52">
        <f t="shared" si="55"/>
        <v>1.0619999999999998</v>
      </c>
      <c r="BH24" s="5"/>
    </row>
    <row r="25" spans="1:60" s="12" customFormat="1" ht="25.15" customHeight="1" x14ac:dyDescent="0.25">
      <c r="A25" s="57" t="s">
        <v>138</v>
      </c>
      <c r="B25" s="27">
        <v>26.4</v>
      </c>
      <c r="C25" s="27">
        <v>3</v>
      </c>
      <c r="D25" s="27">
        <f t="shared" si="0"/>
        <v>0</v>
      </c>
      <c r="E25" s="27">
        <f t="shared" si="57"/>
        <v>0</v>
      </c>
      <c r="F25" s="27">
        <f t="shared" si="56"/>
        <v>0</v>
      </c>
      <c r="G25" s="27">
        <v>1.8</v>
      </c>
      <c r="H25" s="27">
        <v>0.1</v>
      </c>
      <c r="I25" s="81">
        <v>4</v>
      </c>
      <c r="J25" s="80">
        <f t="shared" si="20"/>
        <v>0</v>
      </c>
      <c r="K25" s="81">
        <f t="shared" si="26"/>
        <v>0</v>
      </c>
      <c r="L25" s="28">
        <v>6.84</v>
      </c>
      <c r="M25" s="29">
        <f t="shared" si="1"/>
        <v>42.14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17.649999999999999</v>
      </c>
      <c r="AP25" s="93">
        <f t="shared" si="38"/>
        <v>12.354999999999999</v>
      </c>
      <c r="AQ25" s="98">
        <f t="shared" si="39"/>
        <v>9.7074999999999996</v>
      </c>
      <c r="AR25" s="99">
        <f t="shared" si="40"/>
        <v>16.523190111999998</v>
      </c>
      <c r="AS25" s="94">
        <f t="shared" si="41"/>
        <v>8.2954999999999988</v>
      </c>
      <c r="AT25" s="39">
        <f t="shared" si="42"/>
        <v>14.119817004799998</v>
      </c>
      <c r="AU25" s="95">
        <f t="shared" si="43"/>
        <v>7.2364999999999995</v>
      </c>
      <c r="AV25" s="95">
        <f t="shared" si="44"/>
        <v>12.317287174399999</v>
      </c>
      <c r="AW25" s="38">
        <f t="shared" si="45"/>
        <v>5.7891999999999992</v>
      </c>
      <c r="AX25" s="38">
        <f t="shared" si="46"/>
        <v>9.8538297395199983</v>
      </c>
      <c r="AY25" s="42">
        <f t="shared" si="47"/>
        <v>3.53</v>
      </c>
      <c r="AZ25" s="41">
        <f t="shared" si="48"/>
        <v>1.7649999999999999</v>
      </c>
      <c r="BA25" s="43">
        <f t="shared" si="49"/>
        <v>1.0589999999999999</v>
      </c>
      <c r="BB25" s="46">
        <f t="shared" si="50"/>
        <v>0</v>
      </c>
      <c r="BC25" s="48">
        <f t="shared" si="51"/>
        <v>0.70599999999999996</v>
      </c>
      <c r="BD25" s="49">
        <f t="shared" si="52"/>
        <v>0.35299999999999998</v>
      </c>
      <c r="BE25" s="50">
        <f t="shared" si="53"/>
        <v>0.35299999999999998</v>
      </c>
      <c r="BF25" s="51">
        <f t="shared" si="54"/>
        <v>0.70599999999999996</v>
      </c>
      <c r="BG25" s="52">
        <f t="shared" si="55"/>
        <v>1.0589999999999999</v>
      </c>
      <c r="BH25" s="5"/>
    </row>
    <row r="26" spans="1:60" s="12" customFormat="1" ht="25.15" customHeight="1" x14ac:dyDescent="0.25">
      <c r="A26" s="57" t="s">
        <v>91</v>
      </c>
      <c r="B26" s="27">
        <v>30</v>
      </c>
      <c r="C26" s="27">
        <f t="shared" ref="C26:C33" si="58">X26</f>
        <v>0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f>AF26</f>
        <v>0</v>
      </c>
      <c r="H26" s="27">
        <v>1.1000000000000001</v>
      </c>
      <c r="I26" s="81">
        <v>4</v>
      </c>
      <c r="J26" s="80">
        <f t="shared" si="20"/>
        <v>0</v>
      </c>
      <c r="K26" s="81">
        <f t="shared" si="26"/>
        <v>0</v>
      </c>
      <c r="L26" s="28">
        <v>6.89</v>
      </c>
      <c r="M26" s="29">
        <f t="shared" si="1"/>
        <v>41.99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17.55</v>
      </c>
      <c r="AP26" s="93">
        <f t="shared" si="38"/>
        <v>12.285000000000002</v>
      </c>
      <c r="AQ26" s="98">
        <f t="shared" si="39"/>
        <v>9.6525000000000016</v>
      </c>
      <c r="AR26" s="99">
        <f t="shared" si="40"/>
        <v>15.241059876608283</v>
      </c>
      <c r="AS26" s="94">
        <f t="shared" si="41"/>
        <v>8.2484999999999999</v>
      </c>
      <c r="AT26" s="39">
        <f t="shared" si="42"/>
        <v>13.024178440010713</v>
      </c>
      <c r="AU26" s="95">
        <f t="shared" si="43"/>
        <v>7.1955000000000009</v>
      </c>
      <c r="AV26" s="95">
        <f t="shared" si="44"/>
        <v>11.361517362562537</v>
      </c>
      <c r="AW26" s="38">
        <f t="shared" si="45"/>
        <v>5.7564000000000002</v>
      </c>
      <c r="AX26" s="38">
        <f t="shared" si="46"/>
        <v>9.0892138900500292</v>
      </c>
      <c r="AY26" s="42">
        <f t="shared" si="47"/>
        <v>3.5100000000000002</v>
      </c>
      <c r="AZ26" s="41">
        <f t="shared" si="48"/>
        <v>1.7550000000000001</v>
      </c>
      <c r="BA26" s="43">
        <f t="shared" si="49"/>
        <v>1.0530000000000002</v>
      </c>
      <c r="BB26" s="46">
        <f t="shared" si="50"/>
        <v>0</v>
      </c>
      <c r="BC26" s="48">
        <f t="shared" si="51"/>
        <v>0.70200000000000007</v>
      </c>
      <c r="BD26" s="49">
        <f t="shared" si="52"/>
        <v>0.35100000000000003</v>
      </c>
      <c r="BE26" s="50">
        <f t="shared" si="53"/>
        <v>0.35100000000000003</v>
      </c>
      <c r="BF26" s="51">
        <f t="shared" si="54"/>
        <v>0.70200000000000007</v>
      </c>
      <c r="BG26" s="52">
        <f t="shared" si="55"/>
        <v>1.0530000000000002</v>
      </c>
      <c r="BH26" s="5"/>
    </row>
    <row r="27" spans="1:60" s="12" customFormat="1" ht="25.15" customHeight="1" x14ac:dyDescent="0.25">
      <c r="A27" s="57" t="s">
        <v>103</v>
      </c>
      <c r="B27" s="27">
        <v>30</v>
      </c>
      <c r="C27" s="27">
        <f t="shared" si="58"/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3.6</v>
      </c>
      <c r="H27" s="27">
        <f>AI27</f>
        <v>0</v>
      </c>
      <c r="I27" s="81">
        <f>AJ27</f>
        <v>0</v>
      </c>
      <c r="J27" s="80">
        <f t="shared" si="20"/>
        <v>0</v>
      </c>
      <c r="K27" s="81">
        <f t="shared" si="26"/>
        <v>0</v>
      </c>
      <c r="L27" s="28">
        <v>8.33</v>
      </c>
      <c r="M27" s="29">
        <f t="shared" si="1"/>
        <v>41.93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16.8</v>
      </c>
      <c r="AP27" s="93">
        <f t="shared" si="38"/>
        <v>11.760000000000002</v>
      </c>
      <c r="AQ27" s="98">
        <f t="shared" si="39"/>
        <v>9.24</v>
      </c>
      <c r="AR27" s="99">
        <f t="shared" si="40"/>
        <v>14.901923742090002</v>
      </c>
      <c r="AS27" s="94">
        <f t="shared" si="41"/>
        <v>7.8960000000000008</v>
      </c>
      <c r="AT27" s="39">
        <f t="shared" si="42"/>
        <v>12.734371197786002</v>
      </c>
      <c r="AU27" s="95">
        <f t="shared" si="43"/>
        <v>6.8880000000000008</v>
      </c>
      <c r="AV27" s="95">
        <f t="shared" si="44"/>
        <v>11.108706789558003</v>
      </c>
      <c r="AW27" s="38">
        <f t="shared" si="45"/>
        <v>5.5103999999999997</v>
      </c>
      <c r="AX27" s="38">
        <f t="shared" si="46"/>
        <v>8.8869654316464004</v>
      </c>
      <c r="AY27" s="42">
        <f t="shared" si="47"/>
        <v>3.3600000000000003</v>
      </c>
      <c r="AZ27" s="41">
        <f t="shared" si="48"/>
        <v>1.6800000000000002</v>
      </c>
      <c r="BA27" s="43">
        <f t="shared" si="49"/>
        <v>1.008</v>
      </c>
      <c r="BB27" s="46">
        <f t="shared" si="50"/>
        <v>0</v>
      </c>
      <c r="BC27" s="48">
        <f t="shared" si="51"/>
        <v>0.67200000000000004</v>
      </c>
      <c r="BD27" s="49">
        <f t="shared" si="52"/>
        <v>0.33600000000000002</v>
      </c>
      <c r="BE27" s="50">
        <f t="shared" si="53"/>
        <v>0.33600000000000002</v>
      </c>
      <c r="BF27" s="51">
        <f t="shared" si="54"/>
        <v>0.67200000000000004</v>
      </c>
      <c r="BG27" s="52">
        <f t="shared" si="55"/>
        <v>1.008</v>
      </c>
      <c r="BH27" s="5"/>
    </row>
    <row r="28" spans="1:60" s="12" customFormat="1" ht="25.15" customHeight="1" x14ac:dyDescent="0.25">
      <c r="A28" s="57" t="s">
        <v>159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6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5.9</v>
      </c>
      <c r="M28" s="29">
        <f t="shared" si="1"/>
        <v>41.9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18</v>
      </c>
      <c r="AP28" s="93">
        <f t="shared" si="38"/>
        <v>12.6</v>
      </c>
      <c r="AQ28" s="98">
        <f t="shared" si="39"/>
        <v>9.9</v>
      </c>
      <c r="AR28" s="99">
        <f t="shared" si="40"/>
        <v>15.03441983736</v>
      </c>
      <c r="AS28" s="94">
        <f t="shared" si="41"/>
        <v>8.4599999999999991</v>
      </c>
      <c r="AT28" s="39">
        <f t="shared" si="42"/>
        <v>12.847595133743997</v>
      </c>
      <c r="AU28" s="95">
        <f t="shared" si="43"/>
        <v>7.38</v>
      </c>
      <c r="AV28" s="95">
        <f t="shared" si="44"/>
        <v>11.207476606031999</v>
      </c>
      <c r="AW28" s="38">
        <f t="shared" si="45"/>
        <v>5.903999999999999</v>
      </c>
      <c r="AX28" s="38">
        <f t="shared" si="46"/>
        <v>8.9659812848255989</v>
      </c>
      <c r="AY28" s="42">
        <f t="shared" si="47"/>
        <v>3.5999999999999996</v>
      </c>
      <c r="AZ28" s="41">
        <f t="shared" si="48"/>
        <v>1.7999999999999998</v>
      </c>
      <c r="BA28" s="43">
        <f t="shared" si="49"/>
        <v>1.08</v>
      </c>
      <c r="BB28" s="46">
        <f t="shared" si="50"/>
        <v>0</v>
      </c>
      <c r="BC28" s="48">
        <f t="shared" si="51"/>
        <v>0.72</v>
      </c>
      <c r="BD28" s="49">
        <f t="shared" si="52"/>
        <v>0.36</v>
      </c>
      <c r="BE28" s="50">
        <f t="shared" si="53"/>
        <v>0.36</v>
      </c>
      <c r="BF28" s="51">
        <f t="shared" si="54"/>
        <v>0.72</v>
      </c>
      <c r="BG28" s="52">
        <f t="shared" si="55"/>
        <v>1.08</v>
      </c>
      <c r="BH28" s="5"/>
    </row>
    <row r="29" spans="1:60" s="12" customFormat="1" ht="25.15" customHeight="1" x14ac:dyDescent="0.25">
      <c r="A29" s="57" t="s">
        <v>95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4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7.41</v>
      </c>
      <c r="M29" s="29">
        <f t="shared" si="1"/>
        <v>41.41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17</v>
      </c>
      <c r="AP29" s="93">
        <f t="shared" si="38"/>
        <v>11.9</v>
      </c>
      <c r="AQ29" s="98">
        <f t="shared" si="39"/>
        <v>9.3500000000000014</v>
      </c>
      <c r="AR29" s="99">
        <f t="shared" si="40"/>
        <v>14.967884638080001</v>
      </c>
      <c r="AS29" s="94">
        <f t="shared" si="41"/>
        <v>7.99</v>
      </c>
      <c r="AT29" s="39">
        <f t="shared" si="42"/>
        <v>12.790737781632</v>
      </c>
      <c r="AU29" s="95">
        <f t="shared" si="43"/>
        <v>6.9700000000000006</v>
      </c>
      <c r="AV29" s="95">
        <f t="shared" si="44"/>
        <v>11.157877639296</v>
      </c>
      <c r="AW29" s="38">
        <f t="shared" si="45"/>
        <v>5.5759999999999996</v>
      </c>
      <c r="AX29" s="38">
        <f t="shared" si="46"/>
        <v>8.9263021114367991</v>
      </c>
      <c r="AY29" s="42">
        <f t="shared" si="47"/>
        <v>3.4000000000000004</v>
      </c>
      <c r="AZ29" s="41">
        <f t="shared" si="48"/>
        <v>1.7000000000000002</v>
      </c>
      <c r="BA29" s="43">
        <f t="shared" si="49"/>
        <v>1.02</v>
      </c>
      <c r="BB29" s="46">
        <f t="shared" si="50"/>
        <v>0</v>
      </c>
      <c r="BC29" s="48">
        <f t="shared" si="51"/>
        <v>0.68</v>
      </c>
      <c r="BD29" s="49">
        <f t="shared" si="52"/>
        <v>0.34</v>
      </c>
      <c r="BE29" s="50">
        <f t="shared" si="53"/>
        <v>0.34</v>
      </c>
      <c r="BF29" s="51">
        <f t="shared" si="54"/>
        <v>0.68</v>
      </c>
      <c r="BG29" s="52">
        <f t="shared" si="55"/>
        <v>1.02</v>
      </c>
      <c r="BH29" s="5"/>
    </row>
    <row r="30" spans="1:60" s="12" customFormat="1" ht="25.15" customHeight="1" x14ac:dyDescent="0.25">
      <c r="A30" s="57" t="s">
        <v>99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v>3.6</v>
      </c>
      <c r="H30" s="27">
        <v>1.2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6.22</v>
      </c>
      <c r="M30" s="29">
        <f t="shared" si="1"/>
        <v>41.02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17.400000000000002</v>
      </c>
      <c r="AP30" s="93">
        <f t="shared" si="38"/>
        <v>12.180000000000001</v>
      </c>
      <c r="AQ30" s="98">
        <f t="shared" si="39"/>
        <v>9.57</v>
      </c>
      <c r="AR30" s="99">
        <f t="shared" si="40"/>
        <v>14.873888837059683</v>
      </c>
      <c r="AS30" s="94">
        <f t="shared" si="41"/>
        <v>8.1780000000000008</v>
      </c>
      <c r="AT30" s="39">
        <f t="shared" si="42"/>
        <v>12.71041409712373</v>
      </c>
      <c r="AU30" s="95">
        <f t="shared" si="43"/>
        <v>7.1340000000000003</v>
      </c>
      <c r="AV30" s="95">
        <f t="shared" si="44"/>
        <v>11.087808042171764</v>
      </c>
      <c r="AW30" s="38">
        <f t="shared" si="45"/>
        <v>5.7072000000000003</v>
      </c>
      <c r="AX30" s="38">
        <f t="shared" si="46"/>
        <v>8.8702464337374103</v>
      </c>
      <c r="AY30" s="42">
        <f t="shared" si="47"/>
        <v>3.4800000000000004</v>
      </c>
      <c r="AZ30" s="41">
        <f t="shared" si="48"/>
        <v>1.7400000000000002</v>
      </c>
      <c r="BA30" s="43">
        <f t="shared" si="49"/>
        <v>1.044</v>
      </c>
      <c r="BB30" s="46">
        <f t="shared" si="50"/>
        <v>0</v>
      </c>
      <c r="BC30" s="48">
        <f t="shared" si="51"/>
        <v>0.69600000000000006</v>
      </c>
      <c r="BD30" s="49">
        <f t="shared" si="52"/>
        <v>0.34800000000000003</v>
      </c>
      <c r="BE30" s="50">
        <f t="shared" si="53"/>
        <v>0.34800000000000003</v>
      </c>
      <c r="BF30" s="51">
        <f t="shared" si="54"/>
        <v>0.69600000000000006</v>
      </c>
      <c r="BG30" s="52">
        <f t="shared" si="55"/>
        <v>1.044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0"/>
        <v>0</v>
      </c>
      <c r="K31" s="81">
        <f t="shared" si="26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17.34238681051481</v>
      </c>
      <c r="AS31" s="94">
        <f t="shared" si="41"/>
        <v>9.6114999999999995</v>
      </c>
      <c r="AT31" s="39">
        <f t="shared" si="42"/>
        <v>14.819857819894473</v>
      </c>
      <c r="AU31" s="95">
        <f t="shared" si="43"/>
        <v>8.3844999999999992</v>
      </c>
      <c r="AV31" s="95">
        <f t="shared" si="44"/>
        <v>12.927961076929222</v>
      </c>
      <c r="AW31" s="38">
        <f t="shared" si="45"/>
        <v>6.7075999999999993</v>
      </c>
      <c r="AX31" s="38">
        <f t="shared" si="46"/>
        <v>10.342368861543378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0"/>
        <v>0</v>
      </c>
      <c r="K32" s="81">
        <f t="shared" si="26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14.163961805840877</v>
      </c>
      <c r="AS32" s="94">
        <f t="shared" si="41"/>
        <v>7.825499999999999</v>
      </c>
      <c r="AT32" s="39">
        <f t="shared" si="42"/>
        <v>12.103749179536749</v>
      </c>
      <c r="AU32" s="95">
        <f t="shared" si="43"/>
        <v>6.8264999999999993</v>
      </c>
      <c r="AV32" s="95">
        <f t="shared" si="44"/>
        <v>10.558589709808654</v>
      </c>
      <c r="AW32" s="38">
        <f t="shared" si="45"/>
        <v>5.4611999999999989</v>
      </c>
      <c r="AX32" s="38">
        <f t="shared" si="46"/>
        <v>8.4468717678469236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92</v>
      </c>
      <c r="B33" s="27">
        <v>24.8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4.4000000000000004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10.220000000000001</v>
      </c>
      <c r="M33" s="29">
        <f t="shared" si="1"/>
        <v>39.42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14.600000000000001</v>
      </c>
      <c r="AP33" s="93">
        <f t="shared" si="38"/>
        <v>10.220000000000001</v>
      </c>
      <c r="AQ33" s="98">
        <f t="shared" si="39"/>
        <v>8.0300000000000011</v>
      </c>
      <c r="AR33" s="99">
        <f t="shared" si="40"/>
        <v>12.400622314319362</v>
      </c>
      <c r="AS33" s="94">
        <f t="shared" si="41"/>
        <v>6.862000000000001</v>
      </c>
      <c r="AT33" s="39">
        <f t="shared" si="42"/>
        <v>10.596895432236545</v>
      </c>
      <c r="AU33" s="95">
        <f t="shared" si="43"/>
        <v>5.9860000000000007</v>
      </c>
      <c r="AV33" s="95">
        <f t="shared" si="44"/>
        <v>9.2441002706744335</v>
      </c>
      <c r="AW33" s="38">
        <f t="shared" si="45"/>
        <v>4.7888000000000002</v>
      </c>
      <c r="AX33" s="38">
        <f t="shared" si="46"/>
        <v>7.3952802165395459</v>
      </c>
      <c r="AY33" s="42">
        <f t="shared" si="47"/>
        <v>2.9200000000000004</v>
      </c>
      <c r="AZ33" s="41">
        <f t="shared" si="48"/>
        <v>1.4600000000000002</v>
      </c>
      <c r="BA33" s="43">
        <f t="shared" si="49"/>
        <v>0.87600000000000011</v>
      </c>
      <c r="BB33" s="46">
        <f t="shared" si="50"/>
        <v>0</v>
      </c>
      <c r="BC33" s="48">
        <f t="shared" si="51"/>
        <v>0.58400000000000007</v>
      </c>
      <c r="BD33" s="49">
        <f t="shared" si="52"/>
        <v>0.29200000000000004</v>
      </c>
      <c r="BE33" s="50">
        <f t="shared" si="53"/>
        <v>0.29200000000000004</v>
      </c>
      <c r="BF33" s="51">
        <f t="shared" si="54"/>
        <v>0.58400000000000007</v>
      </c>
      <c r="BG33" s="52">
        <f t="shared" si="55"/>
        <v>0.87600000000000011</v>
      </c>
      <c r="BH33" s="5"/>
    </row>
    <row r="34" spans="1:60" s="12" customFormat="1" ht="25.15" customHeight="1" x14ac:dyDescent="0.25">
      <c r="A34" s="57" t="s">
        <v>141</v>
      </c>
      <c r="B34" s="27">
        <v>24.4</v>
      </c>
      <c r="C34" s="27">
        <v>0.3</v>
      </c>
      <c r="D34" s="27">
        <f t="shared" si="0"/>
        <v>0</v>
      </c>
      <c r="E34" s="27">
        <v>4.5</v>
      </c>
      <c r="F34" s="27">
        <f t="shared" si="56"/>
        <v>0</v>
      </c>
      <c r="G34" s="27">
        <f>AF34</f>
        <v>0</v>
      </c>
      <c r="H34" s="27">
        <v>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6.04</v>
      </c>
      <c r="M34" s="29">
        <f t="shared" si="1"/>
        <v>39.24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16.600000000000001</v>
      </c>
      <c r="AP34" s="93">
        <f t="shared" si="38"/>
        <v>11.620000000000001</v>
      </c>
      <c r="AQ34" s="98">
        <f t="shared" si="39"/>
        <v>9.1300000000000008</v>
      </c>
      <c r="AR34" s="99">
        <f t="shared" si="40"/>
        <v>14.068131093903816</v>
      </c>
      <c r="AS34" s="94">
        <f t="shared" si="41"/>
        <v>7.8020000000000005</v>
      </c>
      <c r="AT34" s="39">
        <f t="shared" si="42"/>
        <v>12.021857480245078</v>
      </c>
      <c r="AU34" s="95">
        <f t="shared" si="43"/>
        <v>6.806</v>
      </c>
      <c r="AV34" s="95">
        <f t="shared" si="44"/>
        <v>10.487152270001026</v>
      </c>
      <c r="AW34" s="38">
        <f t="shared" si="45"/>
        <v>5.4447999999999999</v>
      </c>
      <c r="AX34" s="38">
        <f t="shared" si="46"/>
        <v>8.3897218160008205</v>
      </c>
      <c r="AY34" s="42">
        <f t="shared" si="47"/>
        <v>3.3200000000000003</v>
      </c>
      <c r="AZ34" s="41">
        <f t="shared" si="48"/>
        <v>1.6600000000000001</v>
      </c>
      <c r="BA34" s="43">
        <f t="shared" si="49"/>
        <v>0.996</v>
      </c>
      <c r="BB34" s="46">
        <f t="shared" si="50"/>
        <v>0</v>
      </c>
      <c r="BC34" s="48">
        <f t="shared" si="51"/>
        <v>0.66400000000000003</v>
      </c>
      <c r="BD34" s="49">
        <f t="shared" si="52"/>
        <v>0.33200000000000002</v>
      </c>
      <c r="BE34" s="50">
        <f t="shared" si="53"/>
        <v>0.33200000000000002</v>
      </c>
      <c r="BF34" s="51">
        <f t="shared" si="54"/>
        <v>0.66400000000000003</v>
      </c>
      <c r="BG34" s="52">
        <f t="shared" si="55"/>
        <v>0.996</v>
      </c>
      <c r="BH34" s="5"/>
    </row>
    <row r="35" spans="1:60" s="12" customFormat="1" ht="25.15" customHeight="1" x14ac:dyDescent="0.25">
      <c r="A35" s="57" t="s">
        <v>133</v>
      </c>
      <c r="B35" s="27">
        <v>30</v>
      </c>
      <c r="C35" s="27">
        <f>X35</f>
        <v>0</v>
      </c>
      <c r="D35" s="27">
        <f t="shared" si="0"/>
        <v>0</v>
      </c>
      <c r="E35" s="27">
        <f t="shared" ref="E35:E45" si="59">AB35</f>
        <v>0</v>
      </c>
      <c r="F35" s="27">
        <f t="shared" si="56"/>
        <v>0</v>
      </c>
      <c r="G35" s="27">
        <v>2.7</v>
      </c>
      <c r="H35" s="27">
        <v>2.2999999999999998</v>
      </c>
      <c r="I35" s="81">
        <v>4</v>
      </c>
      <c r="J35" s="80">
        <f t="shared" si="20"/>
        <v>0</v>
      </c>
      <c r="K35" s="81">
        <f t="shared" si="26"/>
        <v>0</v>
      </c>
      <c r="L35" s="28">
        <f>AM35</f>
        <v>0</v>
      </c>
      <c r="M35" s="29">
        <f t="shared" si="1"/>
        <v>39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19.5</v>
      </c>
      <c r="AP35" s="93">
        <f t="shared" si="38"/>
        <v>13.65</v>
      </c>
      <c r="AQ35" s="98">
        <f t="shared" si="39"/>
        <v>10.725</v>
      </c>
      <c r="AR35" s="99">
        <f t="shared" si="40"/>
        <v>17.488530856100777</v>
      </c>
      <c r="AS35" s="94">
        <f t="shared" si="41"/>
        <v>9.1650000000000009</v>
      </c>
      <c r="AT35" s="39">
        <f t="shared" si="42"/>
        <v>14.944744549758845</v>
      </c>
      <c r="AU35" s="95">
        <f t="shared" si="43"/>
        <v>7.9950000000000001</v>
      </c>
      <c r="AV35" s="95">
        <f t="shared" si="44"/>
        <v>13.036904820002396</v>
      </c>
      <c r="AW35" s="38">
        <f t="shared" si="45"/>
        <v>6.3959999999999999</v>
      </c>
      <c r="AX35" s="38">
        <f t="shared" si="46"/>
        <v>10.429523856001918</v>
      </c>
      <c r="AY35" s="42">
        <f t="shared" si="47"/>
        <v>3.9000000000000004</v>
      </c>
      <c r="AZ35" s="41">
        <f t="shared" si="48"/>
        <v>1.9500000000000002</v>
      </c>
      <c r="BA35" s="43">
        <f t="shared" si="49"/>
        <v>1.17</v>
      </c>
      <c r="BB35" s="46">
        <f t="shared" si="50"/>
        <v>0</v>
      </c>
      <c r="BC35" s="48">
        <f t="shared" si="51"/>
        <v>0.78</v>
      </c>
      <c r="BD35" s="49">
        <f t="shared" si="52"/>
        <v>0.39</v>
      </c>
      <c r="BE35" s="50">
        <f t="shared" si="53"/>
        <v>0.39</v>
      </c>
      <c r="BF35" s="51">
        <f t="shared" si="54"/>
        <v>0.78</v>
      </c>
      <c r="BG35" s="52">
        <f t="shared" si="55"/>
        <v>1.17</v>
      </c>
      <c r="BH35" s="5"/>
    </row>
    <row r="36" spans="1:60" s="12" customFormat="1" ht="25.15" customHeight="1" x14ac:dyDescent="0.25">
      <c r="A36" s="57" t="s">
        <v>160</v>
      </c>
      <c r="B36" s="27">
        <v>20.399999999999999</v>
      </c>
      <c r="C36" s="27">
        <v>3.9</v>
      </c>
      <c r="D36" s="27">
        <f t="shared" si="0"/>
        <v>0</v>
      </c>
      <c r="E36" s="27">
        <f t="shared" si="59"/>
        <v>0</v>
      </c>
      <c r="F36" s="27">
        <v>5.2</v>
      </c>
      <c r="G36" s="27">
        <v>1.8</v>
      </c>
      <c r="H36" s="27">
        <v>1.1000000000000001</v>
      </c>
      <c r="I36" s="81">
        <f>AJ36</f>
        <v>0</v>
      </c>
      <c r="J36" s="80">
        <f t="shared" si="20"/>
        <v>0</v>
      </c>
      <c r="K36" s="81">
        <f t="shared" si="26"/>
        <v>0</v>
      </c>
      <c r="L36" s="28">
        <v>6.38</v>
      </c>
      <c r="M36" s="29">
        <f t="shared" si="1"/>
        <v>38.78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16.2</v>
      </c>
      <c r="AP36" s="93">
        <f t="shared" si="38"/>
        <v>11.34</v>
      </c>
      <c r="AQ36" s="98">
        <f t="shared" si="39"/>
        <v>8.91</v>
      </c>
      <c r="AR36" s="99">
        <f t="shared" si="40"/>
        <v>13.499123625092444</v>
      </c>
      <c r="AS36" s="94">
        <f t="shared" si="41"/>
        <v>7.6139999999999999</v>
      </c>
      <c r="AT36" s="39">
        <f t="shared" si="42"/>
        <v>11.535614734169906</v>
      </c>
      <c r="AU36" s="95">
        <f t="shared" si="43"/>
        <v>6.6420000000000003</v>
      </c>
      <c r="AV36" s="95">
        <f t="shared" si="44"/>
        <v>10.062983065978004</v>
      </c>
      <c r="AW36" s="38">
        <f t="shared" si="45"/>
        <v>5.3136000000000001</v>
      </c>
      <c r="AX36" s="38">
        <f t="shared" si="46"/>
        <v>8.0503864527824032</v>
      </c>
      <c r="AY36" s="42">
        <f t="shared" si="47"/>
        <v>3.24</v>
      </c>
      <c r="AZ36" s="41">
        <f t="shared" si="48"/>
        <v>1.62</v>
      </c>
      <c r="BA36" s="43">
        <f t="shared" si="49"/>
        <v>0.97199999999999998</v>
      </c>
      <c r="BB36" s="46">
        <f t="shared" si="50"/>
        <v>0</v>
      </c>
      <c r="BC36" s="48">
        <f t="shared" si="51"/>
        <v>0.64800000000000002</v>
      </c>
      <c r="BD36" s="49">
        <f t="shared" si="52"/>
        <v>0.32400000000000001</v>
      </c>
      <c r="BE36" s="50">
        <f t="shared" si="53"/>
        <v>0.32400000000000001</v>
      </c>
      <c r="BF36" s="51">
        <f t="shared" si="54"/>
        <v>0.64800000000000002</v>
      </c>
      <c r="BG36" s="52">
        <f t="shared" si="55"/>
        <v>0.97199999999999998</v>
      </c>
      <c r="BH36" s="5"/>
    </row>
    <row r="37" spans="1:60" s="12" customFormat="1" ht="25.15" customHeight="1" x14ac:dyDescent="0.25">
      <c r="A37" s="57" t="s">
        <v>157</v>
      </c>
      <c r="B37" s="27">
        <v>30</v>
      </c>
      <c r="C37" s="27">
        <f>X37</f>
        <v>0</v>
      </c>
      <c r="D37" s="27">
        <f t="shared" si="0"/>
        <v>0</v>
      </c>
      <c r="E37" s="27">
        <f t="shared" si="59"/>
        <v>0</v>
      </c>
      <c r="F37" s="27">
        <f>AD37</f>
        <v>0</v>
      </c>
      <c r="G37" s="27">
        <f>AF37</f>
        <v>0</v>
      </c>
      <c r="H37" s="27">
        <v>2.4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6.31</v>
      </c>
      <c r="M37" s="29">
        <f t="shared" si="1"/>
        <v>38.71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12.927801629839474</v>
      </c>
      <c r="AS37" s="94">
        <f t="shared" si="41"/>
        <v>7.6139999999999999</v>
      </c>
      <c r="AT37" s="39">
        <f t="shared" si="42"/>
        <v>11.04739412004464</v>
      </c>
      <c r="AU37" s="95">
        <f t="shared" si="43"/>
        <v>6.6420000000000003</v>
      </c>
      <c r="AV37" s="95">
        <f t="shared" si="44"/>
        <v>9.6370884876985166</v>
      </c>
      <c r="AW37" s="38">
        <f t="shared" si="45"/>
        <v>5.3136000000000001</v>
      </c>
      <c r="AX37" s="38">
        <f t="shared" si="46"/>
        <v>7.7096707901588131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90</v>
      </c>
      <c r="B38" s="27">
        <v>24</v>
      </c>
      <c r="C38" s="27">
        <v>1.2</v>
      </c>
      <c r="D38" s="27">
        <f t="shared" si="0"/>
        <v>0</v>
      </c>
      <c r="E38" s="27">
        <f t="shared" si="59"/>
        <v>0</v>
      </c>
      <c r="F38" s="27">
        <v>6.4</v>
      </c>
      <c r="G38" s="27">
        <v>0</v>
      </c>
      <c r="H38" s="27">
        <v>6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f t="shared" ref="L38:L45" si="60">AM38</f>
        <v>0</v>
      </c>
      <c r="M38" s="29">
        <f t="shared" si="1"/>
        <v>37.6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18.8</v>
      </c>
      <c r="AP38" s="93">
        <f t="shared" si="38"/>
        <v>13.16</v>
      </c>
      <c r="AQ38" s="98">
        <f t="shared" si="39"/>
        <v>10.34</v>
      </c>
      <c r="AR38" s="99">
        <f t="shared" si="40"/>
        <v>15.629617291307834</v>
      </c>
      <c r="AS38" s="94">
        <f t="shared" si="41"/>
        <v>8.8360000000000003</v>
      </c>
      <c r="AT38" s="39">
        <f t="shared" si="42"/>
        <v>13.356218412572151</v>
      </c>
      <c r="AU38" s="95">
        <f t="shared" si="43"/>
        <v>7.7080000000000002</v>
      </c>
      <c r="AV38" s="95">
        <f t="shared" si="44"/>
        <v>11.651169253520386</v>
      </c>
      <c r="AW38" s="38">
        <f t="shared" si="45"/>
        <v>6.1663999999999994</v>
      </c>
      <c r="AX38" s="38">
        <f t="shared" si="46"/>
        <v>9.3209354028163069</v>
      </c>
      <c r="AY38" s="42">
        <f t="shared" si="47"/>
        <v>3.76</v>
      </c>
      <c r="AZ38" s="41">
        <f t="shared" si="48"/>
        <v>1.88</v>
      </c>
      <c r="BA38" s="43">
        <f t="shared" si="49"/>
        <v>1.1280000000000001</v>
      </c>
      <c r="BB38" s="46">
        <f t="shared" si="50"/>
        <v>0</v>
      </c>
      <c r="BC38" s="48">
        <f t="shared" si="51"/>
        <v>0.752</v>
      </c>
      <c r="BD38" s="49">
        <f t="shared" si="52"/>
        <v>0.376</v>
      </c>
      <c r="BE38" s="50">
        <f t="shared" si="53"/>
        <v>0.376</v>
      </c>
      <c r="BF38" s="51">
        <f t="shared" si="54"/>
        <v>0.752</v>
      </c>
      <c r="BG38" s="52">
        <f t="shared" si="55"/>
        <v>1.1280000000000001</v>
      </c>
      <c r="BH38" s="5"/>
    </row>
    <row r="39" spans="1:60" s="12" customFormat="1" ht="25.15" customHeight="1" x14ac:dyDescent="0.25">
      <c r="A39" s="57" t="s">
        <v>80</v>
      </c>
      <c r="B39" s="27">
        <v>30</v>
      </c>
      <c r="C39" s="27">
        <f>X39</f>
        <v>0</v>
      </c>
      <c r="D39" s="27">
        <f t="shared" si="0"/>
        <v>0</v>
      </c>
      <c r="E39" s="27">
        <f t="shared" si="59"/>
        <v>0</v>
      </c>
      <c r="F39" s="27">
        <f t="shared" ref="F39:F61" si="61">AD39</f>
        <v>0</v>
      </c>
      <c r="G39" s="27">
        <v>1.8</v>
      </c>
      <c r="H39" s="27">
        <v>1.6</v>
      </c>
      <c r="I39" s="81">
        <v>4</v>
      </c>
      <c r="J39" s="80">
        <f t="shared" si="20"/>
        <v>0</v>
      </c>
      <c r="K39" s="81">
        <f t="shared" si="26"/>
        <v>0</v>
      </c>
      <c r="L39" s="28">
        <f t="shared" si="60"/>
        <v>0</v>
      </c>
      <c r="M39" s="29">
        <f t="shared" si="1"/>
        <v>37.4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18.7</v>
      </c>
      <c r="AP39" s="93">
        <f t="shared" si="38"/>
        <v>13.09</v>
      </c>
      <c r="AQ39" s="98">
        <f t="shared" si="39"/>
        <v>10.285</v>
      </c>
      <c r="AR39" s="99">
        <f t="shared" si="40"/>
        <v>16.825710540181689</v>
      </c>
      <c r="AS39" s="94">
        <f t="shared" si="41"/>
        <v>8.7889999999999997</v>
      </c>
      <c r="AT39" s="39">
        <f t="shared" si="42"/>
        <v>14.378334461609807</v>
      </c>
      <c r="AU39" s="95">
        <f t="shared" si="43"/>
        <v>7.6669999999999998</v>
      </c>
      <c r="AV39" s="95">
        <f t="shared" si="44"/>
        <v>12.542802402680895</v>
      </c>
      <c r="AW39" s="38">
        <f t="shared" si="45"/>
        <v>6.1335999999999995</v>
      </c>
      <c r="AX39" s="38">
        <f t="shared" si="46"/>
        <v>10.034241922144716</v>
      </c>
      <c r="AY39" s="42">
        <f t="shared" si="47"/>
        <v>3.74</v>
      </c>
      <c r="AZ39" s="41">
        <f t="shared" si="48"/>
        <v>1.87</v>
      </c>
      <c r="BA39" s="43">
        <f t="shared" si="49"/>
        <v>1.1219999999999999</v>
      </c>
      <c r="BB39" s="46">
        <f t="shared" si="50"/>
        <v>0</v>
      </c>
      <c r="BC39" s="48">
        <f t="shared" si="51"/>
        <v>0.748</v>
      </c>
      <c r="BD39" s="49">
        <f t="shared" si="52"/>
        <v>0.374</v>
      </c>
      <c r="BE39" s="50">
        <f t="shared" si="53"/>
        <v>0.374</v>
      </c>
      <c r="BF39" s="51">
        <f t="shared" si="54"/>
        <v>0.748</v>
      </c>
      <c r="BG39" s="52">
        <f t="shared" si="55"/>
        <v>1.1219999999999999</v>
      </c>
      <c r="BH39" s="5"/>
    </row>
    <row r="40" spans="1:60" s="12" customFormat="1" ht="25.15" customHeight="1" x14ac:dyDescent="0.25">
      <c r="A40" s="57" t="s">
        <v>79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si="61"/>
        <v>0</v>
      </c>
      <c r="G40" s="27">
        <v>1.8</v>
      </c>
      <c r="H40" s="27">
        <v>0.5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60"/>
        <v>0</v>
      </c>
      <c r="M40" s="29">
        <f t="shared" si="1"/>
        <v>36.299999999999997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18.149999999999999</v>
      </c>
      <c r="AP40" s="93">
        <f t="shared" si="38"/>
        <v>12.705</v>
      </c>
      <c r="AQ40" s="98">
        <f t="shared" si="39"/>
        <v>9.9824999999999999</v>
      </c>
      <c r="AR40" s="99">
        <f t="shared" si="40"/>
        <v>14.882681875908556</v>
      </c>
      <c r="AS40" s="94">
        <f t="shared" si="41"/>
        <v>8.5305</v>
      </c>
      <c r="AT40" s="39">
        <f t="shared" si="42"/>
        <v>12.717928148503676</v>
      </c>
      <c r="AU40" s="95">
        <f t="shared" si="43"/>
        <v>7.4414999999999996</v>
      </c>
      <c r="AV40" s="95">
        <f t="shared" si="44"/>
        <v>11.094362852950015</v>
      </c>
      <c r="AW40" s="38">
        <f t="shared" si="45"/>
        <v>5.9531999999999989</v>
      </c>
      <c r="AX40" s="38">
        <f t="shared" si="46"/>
        <v>8.8754902823600119</v>
      </c>
      <c r="AY40" s="42">
        <f t="shared" si="47"/>
        <v>3.63</v>
      </c>
      <c r="AZ40" s="41">
        <f t="shared" si="48"/>
        <v>1.8149999999999999</v>
      </c>
      <c r="BA40" s="43">
        <f t="shared" si="49"/>
        <v>1.089</v>
      </c>
      <c r="BB40" s="46">
        <f t="shared" si="50"/>
        <v>0</v>
      </c>
      <c r="BC40" s="48">
        <f t="shared" si="51"/>
        <v>0.72599999999999998</v>
      </c>
      <c r="BD40" s="49">
        <f t="shared" si="52"/>
        <v>0.36299999999999999</v>
      </c>
      <c r="BE40" s="50">
        <f t="shared" si="53"/>
        <v>0.36299999999999999</v>
      </c>
      <c r="BF40" s="51">
        <f t="shared" si="54"/>
        <v>0.72599999999999998</v>
      </c>
      <c r="BG40" s="52">
        <f t="shared" si="55"/>
        <v>1.089</v>
      </c>
      <c r="BH40" s="5"/>
    </row>
    <row r="41" spans="1:60" s="12" customFormat="1" ht="25.15" customHeight="1" x14ac:dyDescent="0.25">
      <c r="A41" s="57" t="s">
        <v>130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f t="shared" ref="G41:G47" si="62">AF41</f>
        <v>0</v>
      </c>
      <c r="H41" s="27">
        <v>6</v>
      </c>
      <c r="I41" s="81">
        <f>AJ41</f>
        <v>0</v>
      </c>
      <c r="J41" s="80">
        <f t="shared" si="20"/>
        <v>0</v>
      </c>
      <c r="K41" s="81">
        <f t="shared" si="26"/>
        <v>0</v>
      </c>
      <c r="L41" s="28">
        <f t="shared" si="60"/>
        <v>0</v>
      </c>
      <c r="M41" s="29">
        <f t="shared" si="1"/>
        <v>36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</v>
      </c>
      <c r="AP41" s="93">
        <f t="shared" si="38"/>
        <v>12.6</v>
      </c>
      <c r="AQ41" s="98">
        <f t="shared" si="39"/>
        <v>9.9</v>
      </c>
      <c r="AR41" s="99">
        <f t="shared" si="40"/>
        <v>14.55400858674221</v>
      </c>
      <c r="AS41" s="94">
        <f t="shared" si="41"/>
        <v>8.4599999999999991</v>
      </c>
      <c r="AT41" s="39">
        <f t="shared" si="42"/>
        <v>12.437061883216069</v>
      </c>
      <c r="AU41" s="95">
        <f t="shared" si="43"/>
        <v>7.38</v>
      </c>
      <c r="AV41" s="95">
        <f t="shared" si="44"/>
        <v>10.849351855571467</v>
      </c>
      <c r="AW41" s="38">
        <f t="shared" si="45"/>
        <v>5.903999999999999</v>
      </c>
      <c r="AX41" s="38">
        <f t="shared" si="46"/>
        <v>8.6794814844571722</v>
      </c>
      <c r="AY41" s="42">
        <f t="shared" si="47"/>
        <v>3.5999999999999996</v>
      </c>
      <c r="AZ41" s="41">
        <f t="shared" si="48"/>
        <v>1.7999999999999998</v>
      </c>
      <c r="BA41" s="43">
        <f t="shared" si="49"/>
        <v>1.08</v>
      </c>
      <c r="BB41" s="46">
        <f t="shared" si="50"/>
        <v>0</v>
      </c>
      <c r="BC41" s="48">
        <f t="shared" si="51"/>
        <v>0.72</v>
      </c>
      <c r="BD41" s="49">
        <f t="shared" si="52"/>
        <v>0.36</v>
      </c>
      <c r="BE41" s="50">
        <f t="shared" si="53"/>
        <v>0.36</v>
      </c>
      <c r="BF41" s="51">
        <f t="shared" si="54"/>
        <v>0.72</v>
      </c>
      <c r="BG41" s="52">
        <f t="shared" si="55"/>
        <v>1.08</v>
      </c>
      <c r="BH41" s="5"/>
    </row>
    <row r="42" spans="1:60" s="12" customFormat="1" ht="25.15" customHeight="1" x14ac:dyDescent="0.25">
      <c r="A42" s="57" t="s">
        <v>163</v>
      </c>
      <c r="B42" s="27">
        <v>30</v>
      </c>
      <c r="C42" s="27">
        <f>X42</f>
        <v>0</v>
      </c>
      <c r="D42" s="27">
        <f t="shared" ref="D42:D78" si="63">Z42</f>
        <v>0</v>
      </c>
      <c r="E42" s="27">
        <f t="shared" si="59"/>
        <v>0</v>
      </c>
      <c r="F42" s="27">
        <f t="shared" si="61"/>
        <v>0</v>
      </c>
      <c r="G42" s="27">
        <f t="shared" si="62"/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60"/>
        <v>0</v>
      </c>
      <c r="M42" s="29">
        <f t="shared" ref="M42:M73" si="64"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15.526662224870821</v>
      </c>
      <c r="AS42" s="94">
        <f t="shared" si="41"/>
        <v>8.4599999999999991</v>
      </c>
      <c r="AT42" s="39">
        <f t="shared" si="42"/>
        <v>13.268238628525973</v>
      </c>
      <c r="AU42" s="95">
        <f t="shared" si="43"/>
        <v>7.38</v>
      </c>
      <c r="AV42" s="95">
        <f t="shared" si="44"/>
        <v>11.574420931267339</v>
      </c>
      <c r="AW42" s="38">
        <f t="shared" si="45"/>
        <v>5.903999999999999</v>
      </c>
      <c r="AX42" s="38">
        <f t="shared" si="46"/>
        <v>9.2595367450138699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155</v>
      </c>
      <c r="B43" s="27">
        <v>25.2</v>
      </c>
      <c r="C43" s="27">
        <v>4.2</v>
      </c>
      <c r="D43" s="27">
        <f t="shared" si="63"/>
        <v>0</v>
      </c>
      <c r="E43" s="27">
        <f t="shared" si="59"/>
        <v>0</v>
      </c>
      <c r="F43" s="27">
        <f t="shared" si="61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60"/>
        <v>0</v>
      </c>
      <c r="M43" s="29">
        <f t="shared" si="64"/>
        <v>35.4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17.7</v>
      </c>
      <c r="AP43" s="93">
        <f t="shared" si="38"/>
        <v>12.389999999999999</v>
      </c>
      <c r="AQ43" s="98">
        <f t="shared" si="39"/>
        <v>9.7349999999999994</v>
      </c>
      <c r="AR43" s="99">
        <f t="shared" si="40"/>
        <v>15.691301531224317</v>
      </c>
      <c r="AS43" s="94">
        <f t="shared" si="41"/>
        <v>8.3189999999999991</v>
      </c>
      <c r="AT43" s="39">
        <f t="shared" si="42"/>
        <v>13.40893039940987</v>
      </c>
      <c r="AU43" s="95">
        <f t="shared" si="43"/>
        <v>7.2569999999999997</v>
      </c>
      <c r="AV43" s="95">
        <f t="shared" si="44"/>
        <v>11.697152050549036</v>
      </c>
      <c r="AW43" s="38">
        <f t="shared" si="45"/>
        <v>5.8055999999999992</v>
      </c>
      <c r="AX43" s="38">
        <f t="shared" si="46"/>
        <v>9.3577216404392285</v>
      </c>
      <c r="AY43" s="42">
        <f t="shared" si="47"/>
        <v>3.54</v>
      </c>
      <c r="AZ43" s="41">
        <f t="shared" si="48"/>
        <v>1.77</v>
      </c>
      <c r="BA43" s="43">
        <f t="shared" si="49"/>
        <v>1.0619999999999998</v>
      </c>
      <c r="BB43" s="46">
        <f t="shared" si="50"/>
        <v>0</v>
      </c>
      <c r="BC43" s="48">
        <f t="shared" si="51"/>
        <v>0.70799999999999996</v>
      </c>
      <c r="BD43" s="49">
        <f t="shared" si="52"/>
        <v>0.35399999999999998</v>
      </c>
      <c r="BE43" s="50">
        <f t="shared" si="53"/>
        <v>0.35399999999999998</v>
      </c>
      <c r="BF43" s="51">
        <f t="shared" si="54"/>
        <v>0.70799999999999996</v>
      </c>
      <c r="BG43" s="52">
        <f t="shared" si="55"/>
        <v>1.0619999999999998</v>
      </c>
      <c r="BH43" s="5"/>
    </row>
    <row r="44" spans="1:60" s="12" customFormat="1" ht="25.15" customHeight="1" x14ac:dyDescent="0.25">
      <c r="A44" s="57" t="s">
        <v>78</v>
      </c>
      <c r="B44" s="27">
        <v>30</v>
      </c>
      <c r="C44" s="27">
        <f>X44</f>
        <v>0</v>
      </c>
      <c r="D44" s="27">
        <f t="shared" si="63"/>
        <v>0</v>
      </c>
      <c r="E44" s="27">
        <f t="shared" si="59"/>
        <v>0</v>
      </c>
      <c r="F44" s="27">
        <f t="shared" si="61"/>
        <v>0</v>
      </c>
      <c r="G44" s="27">
        <f t="shared" si="62"/>
        <v>0</v>
      </c>
      <c r="H44" s="27">
        <v>0.8</v>
      </c>
      <c r="I44" s="81">
        <v>4</v>
      </c>
      <c r="J44" s="80">
        <f t="shared" si="20"/>
        <v>0</v>
      </c>
      <c r="K44" s="81">
        <f t="shared" si="26"/>
        <v>0</v>
      </c>
      <c r="L44" s="28">
        <f t="shared" si="60"/>
        <v>0</v>
      </c>
      <c r="M44" s="29">
        <f t="shared" si="64"/>
        <v>34.799999999999997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17.399999999999999</v>
      </c>
      <c r="AP44" s="93">
        <f t="shared" si="38"/>
        <v>12.18</v>
      </c>
      <c r="AQ44" s="98">
        <f t="shared" si="39"/>
        <v>9.5699999999999985</v>
      </c>
      <c r="AR44" s="99">
        <f t="shared" si="40"/>
        <v>14.749173292816176</v>
      </c>
      <c r="AS44" s="94">
        <f t="shared" si="41"/>
        <v>8.177999999999999</v>
      </c>
      <c r="AT44" s="39">
        <f t="shared" si="42"/>
        <v>12.603838995679279</v>
      </c>
      <c r="AU44" s="95">
        <f t="shared" si="43"/>
        <v>7.1339999999999995</v>
      </c>
      <c r="AV44" s="95">
        <f t="shared" si="44"/>
        <v>10.994838272826605</v>
      </c>
      <c r="AW44" s="38">
        <f t="shared" si="45"/>
        <v>5.7071999999999994</v>
      </c>
      <c r="AX44" s="38">
        <f t="shared" si="46"/>
        <v>8.7958706182612829</v>
      </c>
      <c r="AY44" s="42">
        <f t="shared" si="47"/>
        <v>3.4799999999999995</v>
      </c>
      <c r="AZ44" s="41">
        <f t="shared" si="48"/>
        <v>1.7399999999999998</v>
      </c>
      <c r="BA44" s="43">
        <f t="shared" si="49"/>
        <v>1.044</v>
      </c>
      <c r="BB44" s="46">
        <f t="shared" si="50"/>
        <v>0</v>
      </c>
      <c r="BC44" s="48">
        <f t="shared" si="51"/>
        <v>0.69599999999999995</v>
      </c>
      <c r="BD44" s="49">
        <f t="shared" si="52"/>
        <v>0.34799999999999998</v>
      </c>
      <c r="BE44" s="50">
        <f t="shared" si="53"/>
        <v>0.34799999999999998</v>
      </c>
      <c r="BF44" s="51">
        <f t="shared" si="54"/>
        <v>0.69599999999999995</v>
      </c>
      <c r="BG44" s="52">
        <f t="shared" si="55"/>
        <v>1.044</v>
      </c>
      <c r="BH44" s="5"/>
    </row>
    <row r="45" spans="1:60" s="12" customFormat="1" ht="25.15" customHeight="1" x14ac:dyDescent="0.25">
      <c r="A45" s="57" t="s">
        <v>101</v>
      </c>
      <c r="B45" s="27">
        <v>30</v>
      </c>
      <c r="C45" s="27">
        <f>X45</f>
        <v>0</v>
      </c>
      <c r="D45" s="27">
        <f t="shared" si="63"/>
        <v>0</v>
      </c>
      <c r="E45" s="27">
        <f t="shared" si="59"/>
        <v>0</v>
      </c>
      <c r="F45" s="27">
        <f t="shared" si="61"/>
        <v>0</v>
      </c>
      <c r="G45" s="27">
        <f t="shared" si="62"/>
        <v>0</v>
      </c>
      <c r="H45" s="27">
        <v>4.8</v>
      </c>
      <c r="I45" s="81">
        <f>AJ45</f>
        <v>0</v>
      </c>
      <c r="J45" s="80">
        <f t="shared" si="20"/>
        <v>0</v>
      </c>
      <c r="K45" s="81">
        <f t="shared" si="26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14.634794988186286</v>
      </c>
      <c r="AS45" s="94">
        <f t="shared" si="41"/>
        <v>8.177999999999999</v>
      </c>
      <c r="AT45" s="39">
        <f t="shared" si="42"/>
        <v>12.506097535359192</v>
      </c>
      <c r="AU45" s="95">
        <f t="shared" si="43"/>
        <v>7.1339999999999995</v>
      </c>
      <c r="AV45" s="95">
        <f t="shared" si="44"/>
        <v>10.909574445738869</v>
      </c>
      <c r="AW45" s="38">
        <f t="shared" si="45"/>
        <v>5.7071999999999994</v>
      </c>
      <c r="AX45" s="38">
        <f t="shared" si="46"/>
        <v>8.7276595565910959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114</v>
      </c>
      <c r="B46" s="27">
        <v>4.8</v>
      </c>
      <c r="C46" s="27">
        <v>12.9</v>
      </c>
      <c r="D46" s="27">
        <f t="shared" si="63"/>
        <v>0</v>
      </c>
      <c r="E46" s="27">
        <v>2.1</v>
      </c>
      <c r="F46" s="27">
        <f t="shared" si="61"/>
        <v>0</v>
      </c>
      <c r="G46" s="27">
        <f t="shared" si="62"/>
        <v>0</v>
      </c>
      <c r="H46" s="27">
        <v>6</v>
      </c>
      <c r="I46" s="81">
        <v>4</v>
      </c>
      <c r="J46" s="80">
        <f t="shared" ref="J46:J77" si="65">AK46</f>
        <v>0</v>
      </c>
      <c r="K46" s="81">
        <f t="shared" si="26"/>
        <v>0</v>
      </c>
      <c r="L46" s="28">
        <v>4.88</v>
      </c>
      <c r="M46" s="29">
        <f t="shared" si="64"/>
        <v>34.68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14.899999999999999</v>
      </c>
      <c r="AP46" s="93">
        <f t="shared" si="38"/>
        <v>10.43</v>
      </c>
      <c r="AQ46" s="98">
        <f t="shared" si="39"/>
        <v>8.1950000000000003</v>
      </c>
      <c r="AR46" s="99">
        <f t="shared" si="40"/>
        <v>12.821945343011505</v>
      </c>
      <c r="AS46" s="94">
        <f t="shared" si="41"/>
        <v>7.0030000000000001</v>
      </c>
      <c r="AT46" s="39">
        <f t="shared" si="42"/>
        <v>10.956935111300741</v>
      </c>
      <c r="AU46" s="95">
        <f t="shared" si="43"/>
        <v>6.109</v>
      </c>
      <c r="AV46" s="95">
        <f t="shared" si="44"/>
        <v>9.5581774375176671</v>
      </c>
      <c r="AW46" s="38">
        <f t="shared" si="45"/>
        <v>4.8871999999999991</v>
      </c>
      <c r="AX46" s="38">
        <f t="shared" si="46"/>
        <v>7.6465419500141323</v>
      </c>
      <c r="AY46" s="42">
        <f t="shared" si="47"/>
        <v>2.98</v>
      </c>
      <c r="AZ46" s="41">
        <f t="shared" si="48"/>
        <v>1.49</v>
      </c>
      <c r="BA46" s="43">
        <f t="shared" si="49"/>
        <v>0.89399999999999991</v>
      </c>
      <c r="BB46" s="46">
        <f t="shared" si="50"/>
        <v>0</v>
      </c>
      <c r="BC46" s="48">
        <f t="shared" si="51"/>
        <v>0.59599999999999997</v>
      </c>
      <c r="BD46" s="49">
        <f t="shared" si="52"/>
        <v>0.29799999999999999</v>
      </c>
      <c r="BE46" s="50">
        <f t="shared" si="53"/>
        <v>0.29799999999999999</v>
      </c>
      <c r="BF46" s="51">
        <f t="shared" si="54"/>
        <v>0.59599999999999997</v>
      </c>
      <c r="BG46" s="52">
        <f t="shared" si="55"/>
        <v>0.89399999999999991</v>
      </c>
      <c r="BH46" s="5"/>
    </row>
    <row r="47" spans="1:60" s="12" customFormat="1" ht="25.15" customHeight="1" x14ac:dyDescent="0.25">
      <c r="A47" s="57" t="s">
        <v>170</v>
      </c>
      <c r="B47" s="27">
        <v>26.4</v>
      </c>
      <c r="C47" s="27">
        <f>X47</f>
        <v>0</v>
      </c>
      <c r="D47" s="27">
        <f t="shared" si="63"/>
        <v>0</v>
      </c>
      <c r="E47" s="27">
        <v>1.5</v>
      </c>
      <c r="F47" s="27">
        <f t="shared" si="61"/>
        <v>0</v>
      </c>
      <c r="G47" s="27">
        <f t="shared" si="62"/>
        <v>0</v>
      </c>
      <c r="H47" s="27">
        <v>6</v>
      </c>
      <c r="I47" s="81">
        <f t="shared" ref="I47:I70" si="66">AJ47</f>
        <v>0</v>
      </c>
      <c r="J47" s="80">
        <f t="shared" si="65"/>
        <v>0</v>
      </c>
      <c r="K47" s="81">
        <f t="shared" si="26"/>
        <v>0</v>
      </c>
      <c r="L47" s="28">
        <f>AM47</f>
        <v>0</v>
      </c>
      <c r="M47" s="29">
        <f t="shared" si="64"/>
        <v>33.9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16.95</v>
      </c>
      <c r="AP47" s="93">
        <f t="shared" si="38"/>
        <v>11.864999999999998</v>
      </c>
      <c r="AQ47" s="98">
        <f t="shared" si="39"/>
        <v>9.3224999999999998</v>
      </c>
      <c r="AR47" s="99">
        <f t="shared" si="40"/>
        <v>14.641851219085043</v>
      </c>
      <c r="AS47" s="94">
        <f t="shared" si="41"/>
        <v>7.966499999999999</v>
      </c>
      <c r="AT47" s="39">
        <f t="shared" si="42"/>
        <v>12.512127405399944</v>
      </c>
      <c r="AU47" s="95">
        <f t="shared" si="43"/>
        <v>6.9494999999999996</v>
      </c>
      <c r="AV47" s="95">
        <f t="shared" si="44"/>
        <v>10.914834545136122</v>
      </c>
      <c r="AW47" s="38">
        <f t="shared" si="45"/>
        <v>5.5595999999999988</v>
      </c>
      <c r="AX47" s="38">
        <f t="shared" si="46"/>
        <v>8.7318676361088965</v>
      </c>
      <c r="AY47" s="42">
        <f t="shared" si="47"/>
        <v>3.3899999999999997</v>
      </c>
      <c r="AZ47" s="41">
        <f t="shared" si="48"/>
        <v>1.6949999999999998</v>
      </c>
      <c r="BA47" s="43">
        <f t="shared" si="49"/>
        <v>1.0169999999999999</v>
      </c>
      <c r="BB47" s="46">
        <f t="shared" si="50"/>
        <v>0</v>
      </c>
      <c r="BC47" s="48">
        <f t="shared" si="51"/>
        <v>0.67799999999999994</v>
      </c>
      <c r="BD47" s="49">
        <f t="shared" si="52"/>
        <v>0.33899999999999997</v>
      </c>
      <c r="BE47" s="50">
        <f t="shared" si="53"/>
        <v>0.33899999999999997</v>
      </c>
      <c r="BF47" s="51">
        <f t="shared" si="54"/>
        <v>0.67799999999999994</v>
      </c>
      <c r="BG47" s="52">
        <f t="shared" si="55"/>
        <v>1.0169999999999999</v>
      </c>
      <c r="BH47" s="5"/>
    </row>
    <row r="48" spans="1:60" s="12" customFormat="1" ht="25.15" customHeight="1" x14ac:dyDescent="0.25">
      <c r="A48" s="57" t="s">
        <v>154</v>
      </c>
      <c r="B48" s="27">
        <v>30</v>
      </c>
      <c r="C48" s="27">
        <f>X48</f>
        <v>0</v>
      </c>
      <c r="D48" s="27">
        <f t="shared" si="63"/>
        <v>0</v>
      </c>
      <c r="E48" s="27">
        <f>AB48</f>
        <v>0</v>
      </c>
      <c r="F48" s="27">
        <f t="shared" si="61"/>
        <v>0</v>
      </c>
      <c r="G48" s="27">
        <v>3.3</v>
      </c>
      <c r="H48" s="27">
        <f>AI48</f>
        <v>0</v>
      </c>
      <c r="I48" s="81">
        <f t="shared" si="66"/>
        <v>0</v>
      </c>
      <c r="J48" s="80">
        <f t="shared" si="65"/>
        <v>0</v>
      </c>
      <c r="K48" s="81">
        <f t="shared" si="26"/>
        <v>0</v>
      </c>
      <c r="L48" s="28">
        <f>AM48</f>
        <v>0</v>
      </c>
      <c r="M48" s="29">
        <f t="shared" si="64"/>
        <v>33.299999999999997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16.649999999999999</v>
      </c>
      <c r="AP48" s="93">
        <f t="shared" si="38"/>
        <v>11.654999999999999</v>
      </c>
      <c r="AQ48" s="98">
        <f t="shared" si="39"/>
        <v>9.1574999999999989</v>
      </c>
      <c r="AR48" s="99">
        <f t="shared" si="40"/>
        <v>14.068974706507785</v>
      </c>
      <c r="AS48" s="94">
        <f t="shared" si="41"/>
        <v>7.825499999999999</v>
      </c>
      <c r="AT48" s="39">
        <f t="shared" si="42"/>
        <v>12.022578385561198</v>
      </c>
      <c r="AU48" s="95">
        <f t="shared" si="43"/>
        <v>6.8264999999999993</v>
      </c>
      <c r="AV48" s="95">
        <f t="shared" si="44"/>
        <v>10.487781144851258</v>
      </c>
      <c r="AW48" s="38">
        <f t="shared" si="45"/>
        <v>5.4611999999999989</v>
      </c>
      <c r="AX48" s="38">
        <f t="shared" si="46"/>
        <v>8.3902249158810065</v>
      </c>
      <c r="AY48" s="42">
        <f t="shared" si="47"/>
        <v>3.3299999999999996</v>
      </c>
      <c r="AZ48" s="41">
        <f t="shared" si="48"/>
        <v>1.6649999999999998</v>
      </c>
      <c r="BA48" s="43">
        <f t="shared" si="49"/>
        <v>0.99899999999999989</v>
      </c>
      <c r="BB48" s="46">
        <f t="shared" si="50"/>
        <v>0</v>
      </c>
      <c r="BC48" s="48">
        <f t="shared" si="51"/>
        <v>0.66599999999999993</v>
      </c>
      <c r="BD48" s="49">
        <f t="shared" si="52"/>
        <v>0.33299999999999996</v>
      </c>
      <c r="BE48" s="50">
        <f t="shared" si="53"/>
        <v>0.33299999999999996</v>
      </c>
      <c r="BF48" s="51">
        <f t="shared" si="54"/>
        <v>0.66599999999999993</v>
      </c>
      <c r="BG48" s="52">
        <f t="shared" si="55"/>
        <v>0.99899999999999989</v>
      </c>
      <c r="BH48" s="5"/>
    </row>
    <row r="49" spans="1:60" s="12" customFormat="1" ht="25.15" customHeight="1" x14ac:dyDescent="0.25">
      <c r="A49" s="57" t="s">
        <v>125</v>
      </c>
      <c r="B49" s="27">
        <v>10.4</v>
      </c>
      <c r="C49" s="27">
        <f>X49</f>
        <v>0</v>
      </c>
      <c r="D49" s="27">
        <f t="shared" si="63"/>
        <v>0</v>
      </c>
      <c r="E49" s="27">
        <v>7.8</v>
      </c>
      <c r="F49" s="27">
        <f t="shared" si="61"/>
        <v>0</v>
      </c>
      <c r="G49" s="27">
        <v>1.8</v>
      </c>
      <c r="H49" s="27">
        <v>6</v>
      </c>
      <c r="I49" s="81">
        <f t="shared" si="66"/>
        <v>0</v>
      </c>
      <c r="J49" s="80">
        <f t="shared" si="65"/>
        <v>0</v>
      </c>
      <c r="K49" s="81">
        <f t="shared" si="26"/>
        <v>0</v>
      </c>
      <c r="L49" s="28">
        <v>5.2</v>
      </c>
      <c r="M49" s="29">
        <f t="shared" si="64"/>
        <v>31.2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13</v>
      </c>
      <c r="AP49" s="93">
        <f t="shared" si="38"/>
        <v>9.1</v>
      </c>
      <c r="AQ49" s="98">
        <f t="shared" si="39"/>
        <v>7.15</v>
      </c>
      <c r="AR49" s="99">
        <f t="shared" si="40"/>
        <v>10.955046696928434</v>
      </c>
      <c r="AS49" s="94">
        <f t="shared" si="41"/>
        <v>6.11</v>
      </c>
      <c r="AT49" s="39">
        <f t="shared" si="42"/>
        <v>9.3615853591933913</v>
      </c>
      <c r="AU49" s="95">
        <f t="shared" si="43"/>
        <v>5.33</v>
      </c>
      <c r="AV49" s="95">
        <f t="shared" si="44"/>
        <v>8.1664893558921055</v>
      </c>
      <c r="AW49" s="38">
        <f t="shared" si="45"/>
        <v>4.2639999999999993</v>
      </c>
      <c r="AX49" s="38">
        <f t="shared" si="46"/>
        <v>6.5331914847136847</v>
      </c>
      <c r="AY49" s="42">
        <f t="shared" si="47"/>
        <v>2.6</v>
      </c>
      <c r="AZ49" s="41">
        <f t="shared" si="48"/>
        <v>1.3</v>
      </c>
      <c r="BA49" s="43">
        <f t="shared" si="49"/>
        <v>0.78</v>
      </c>
      <c r="BB49" s="46">
        <f t="shared" si="50"/>
        <v>0</v>
      </c>
      <c r="BC49" s="48">
        <f t="shared" si="51"/>
        <v>0.52</v>
      </c>
      <c r="BD49" s="49">
        <f t="shared" si="52"/>
        <v>0.26</v>
      </c>
      <c r="BE49" s="50">
        <f t="shared" si="53"/>
        <v>0.26</v>
      </c>
      <c r="BF49" s="51">
        <f t="shared" si="54"/>
        <v>0.52</v>
      </c>
      <c r="BG49" s="52">
        <f t="shared" si="55"/>
        <v>0.78</v>
      </c>
      <c r="BH49" s="5"/>
    </row>
    <row r="50" spans="1:60" s="12" customFormat="1" ht="25.15" customHeight="1" x14ac:dyDescent="0.25">
      <c r="A50" s="57" t="s">
        <v>93</v>
      </c>
      <c r="B50" s="27">
        <v>30</v>
      </c>
      <c r="C50" s="27">
        <f>X50</f>
        <v>0</v>
      </c>
      <c r="D50" s="27">
        <f t="shared" si="63"/>
        <v>0</v>
      </c>
      <c r="E50" s="27">
        <f>AB50</f>
        <v>0</v>
      </c>
      <c r="F50" s="27">
        <f t="shared" si="61"/>
        <v>0</v>
      </c>
      <c r="G50" s="27">
        <f>AF50</f>
        <v>0</v>
      </c>
      <c r="H50" s="27">
        <v>0.4</v>
      </c>
      <c r="I50" s="81">
        <f t="shared" si="66"/>
        <v>0</v>
      </c>
      <c r="J50" s="80">
        <f t="shared" si="65"/>
        <v>0</v>
      </c>
      <c r="K50" s="81">
        <f t="shared" si="26"/>
        <v>0</v>
      </c>
      <c r="L50" s="28">
        <f>AM50</f>
        <v>0</v>
      </c>
      <c r="M50" s="29">
        <f t="shared" si="64"/>
        <v>30.4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15.2</v>
      </c>
      <c r="AP50" s="93">
        <f t="shared" si="38"/>
        <v>10.64</v>
      </c>
      <c r="AQ50" s="98">
        <f t="shared" si="39"/>
        <v>8.36</v>
      </c>
      <c r="AR50" s="99">
        <f t="shared" si="40"/>
        <v>12.257871384275496</v>
      </c>
      <c r="AS50" s="94">
        <f t="shared" si="41"/>
        <v>7.1440000000000001</v>
      </c>
      <c r="AT50" s="39">
        <f t="shared" si="42"/>
        <v>10.474908273835425</v>
      </c>
      <c r="AU50" s="95">
        <f t="shared" si="43"/>
        <v>6.2320000000000002</v>
      </c>
      <c r="AV50" s="95">
        <f t="shared" si="44"/>
        <v>9.1376859410053708</v>
      </c>
      <c r="AW50" s="38">
        <f t="shared" si="45"/>
        <v>4.9855999999999998</v>
      </c>
      <c r="AX50" s="38">
        <f t="shared" si="46"/>
        <v>7.3101487528042961</v>
      </c>
      <c r="AY50" s="42">
        <f t="shared" si="47"/>
        <v>3.04</v>
      </c>
      <c r="AZ50" s="41">
        <f t="shared" si="48"/>
        <v>1.52</v>
      </c>
      <c r="BA50" s="43">
        <f t="shared" si="49"/>
        <v>0.91199999999999992</v>
      </c>
      <c r="BB50" s="46">
        <f t="shared" si="50"/>
        <v>0</v>
      </c>
      <c r="BC50" s="48">
        <f t="shared" si="51"/>
        <v>0.60799999999999998</v>
      </c>
      <c r="BD50" s="49">
        <f t="shared" si="52"/>
        <v>0.30399999999999999</v>
      </c>
      <c r="BE50" s="50">
        <f t="shared" si="53"/>
        <v>0.30399999999999999</v>
      </c>
      <c r="BF50" s="51">
        <f t="shared" si="54"/>
        <v>0.60799999999999998</v>
      </c>
      <c r="BG50" s="52">
        <f t="shared" si="55"/>
        <v>0.91199999999999992</v>
      </c>
      <c r="BH50" s="5"/>
    </row>
    <row r="51" spans="1:60" s="12" customFormat="1" ht="25.15" customHeight="1" x14ac:dyDescent="0.25">
      <c r="A51" s="57" t="s">
        <v>148</v>
      </c>
      <c r="B51" s="27">
        <v>24.8</v>
      </c>
      <c r="C51" s="27">
        <v>0.9</v>
      </c>
      <c r="D51" s="27">
        <f t="shared" si="63"/>
        <v>0</v>
      </c>
      <c r="E51" s="27">
        <v>2.85</v>
      </c>
      <c r="F51" s="27">
        <f t="shared" si="61"/>
        <v>0</v>
      </c>
      <c r="G51" s="27">
        <f>AF51</f>
        <v>0</v>
      </c>
      <c r="H51" s="27">
        <v>1.7</v>
      </c>
      <c r="I51" s="81">
        <f t="shared" si="66"/>
        <v>0</v>
      </c>
      <c r="J51" s="80">
        <f t="shared" si="65"/>
        <v>0</v>
      </c>
      <c r="K51" s="81">
        <f t="shared" si="26"/>
        <v>0</v>
      </c>
      <c r="L51" s="28">
        <f>AM51</f>
        <v>0</v>
      </c>
      <c r="M51" s="29">
        <f t="shared" si="64"/>
        <v>30.25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15.125</v>
      </c>
      <c r="AP51" s="93">
        <f t="shared" si="38"/>
        <v>10.5875</v>
      </c>
      <c r="AQ51" s="98">
        <f t="shared" si="39"/>
        <v>8.3187499999999996</v>
      </c>
      <c r="AR51" s="99">
        <f t="shared" si="40"/>
        <v>12.747909993773224</v>
      </c>
      <c r="AS51" s="94">
        <f t="shared" si="41"/>
        <v>7.1087499999999997</v>
      </c>
      <c r="AT51" s="39">
        <f t="shared" si="42"/>
        <v>10.893668540133483</v>
      </c>
      <c r="AU51" s="95">
        <f t="shared" si="43"/>
        <v>6.2012499999999999</v>
      </c>
      <c r="AV51" s="95">
        <f t="shared" si="44"/>
        <v>9.5029874499036762</v>
      </c>
      <c r="AW51" s="38">
        <f t="shared" si="45"/>
        <v>4.9609999999999994</v>
      </c>
      <c r="AX51" s="38">
        <f t="shared" si="46"/>
        <v>7.6023899599229399</v>
      </c>
      <c r="AY51" s="42">
        <f t="shared" si="47"/>
        <v>3.0249999999999999</v>
      </c>
      <c r="AZ51" s="41">
        <f t="shared" si="48"/>
        <v>1.5125</v>
      </c>
      <c r="BA51" s="43">
        <f t="shared" si="49"/>
        <v>0.90749999999999997</v>
      </c>
      <c r="BB51" s="46">
        <f t="shared" si="50"/>
        <v>0</v>
      </c>
      <c r="BC51" s="48">
        <f t="shared" si="51"/>
        <v>0.60499999999999998</v>
      </c>
      <c r="BD51" s="49">
        <f t="shared" si="52"/>
        <v>0.30249999999999999</v>
      </c>
      <c r="BE51" s="50">
        <f t="shared" si="53"/>
        <v>0.30249999999999999</v>
      </c>
      <c r="BF51" s="51">
        <f t="shared" si="54"/>
        <v>0.60499999999999998</v>
      </c>
      <c r="BG51" s="52">
        <f t="shared" si="55"/>
        <v>0.90749999999999997</v>
      </c>
      <c r="BH51" s="5"/>
    </row>
    <row r="52" spans="1:60" s="12" customFormat="1" ht="25.15" customHeight="1" x14ac:dyDescent="0.25">
      <c r="A52" s="57" t="s">
        <v>150</v>
      </c>
      <c r="B52" s="27">
        <v>30</v>
      </c>
      <c r="C52" s="27">
        <f>X52</f>
        <v>0</v>
      </c>
      <c r="D52" s="27">
        <f t="shared" si="63"/>
        <v>0</v>
      </c>
      <c r="E52" s="27">
        <f>AB52</f>
        <v>0</v>
      </c>
      <c r="F52" s="27">
        <f t="shared" si="61"/>
        <v>0</v>
      </c>
      <c r="G52" s="27">
        <f>AF52</f>
        <v>0</v>
      </c>
      <c r="H52" s="27">
        <f>AI52</f>
        <v>0</v>
      </c>
      <c r="I52" s="81">
        <f t="shared" si="66"/>
        <v>0</v>
      </c>
      <c r="J52" s="80">
        <f t="shared" si="65"/>
        <v>0</v>
      </c>
      <c r="K52" s="81">
        <f t="shared" si="26"/>
        <v>0</v>
      </c>
      <c r="L52" s="28">
        <f>AM52</f>
        <v>0</v>
      </c>
      <c r="M52" s="29">
        <f t="shared" si="64"/>
        <v>30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</v>
      </c>
      <c r="AP52" s="93">
        <f t="shared" si="38"/>
        <v>10.5</v>
      </c>
      <c r="AQ52" s="98">
        <f t="shared" si="39"/>
        <v>8.25</v>
      </c>
      <c r="AR52" s="99">
        <f t="shared" si="40"/>
        <v>12.470692411952335</v>
      </c>
      <c r="AS52" s="94">
        <f t="shared" si="41"/>
        <v>7.05</v>
      </c>
      <c r="AT52" s="39">
        <f t="shared" si="42"/>
        <v>10.656773515668359</v>
      </c>
      <c r="AU52" s="95">
        <f t="shared" si="43"/>
        <v>6.1499999999999995</v>
      </c>
      <c r="AV52" s="95">
        <f t="shared" si="44"/>
        <v>9.2963343434553778</v>
      </c>
      <c r="AW52" s="38">
        <f t="shared" si="45"/>
        <v>4.919999999999999</v>
      </c>
      <c r="AX52" s="38">
        <f t="shared" si="46"/>
        <v>7.4370674747643015</v>
      </c>
      <c r="AY52" s="42">
        <f t="shared" si="47"/>
        <v>3</v>
      </c>
      <c r="AZ52" s="41">
        <f t="shared" si="48"/>
        <v>1.5</v>
      </c>
      <c r="BA52" s="43">
        <f t="shared" si="49"/>
        <v>0.89999999999999991</v>
      </c>
      <c r="BB52" s="46">
        <f t="shared" si="50"/>
        <v>0</v>
      </c>
      <c r="BC52" s="48">
        <f t="shared" si="51"/>
        <v>0.6</v>
      </c>
      <c r="BD52" s="49">
        <f t="shared" si="52"/>
        <v>0.3</v>
      </c>
      <c r="BE52" s="50">
        <f t="shared" si="53"/>
        <v>0.3</v>
      </c>
      <c r="BF52" s="51">
        <f t="shared" si="54"/>
        <v>0.6</v>
      </c>
      <c r="BG52" s="52">
        <f t="shared" si="55"/>
        <v>0.89999999999999991</v>
      </c>
      <c r="BH52" s="5"/>
    </row>
    <row r="53" spans="1:60" s="12" customFormat="1" ht="25.15" customHeight="1" x14ac:dyDescent="0.25">
      <c r="A53" s="57" t="s">
        <v>149</v>
      </c>
      <c r="B53" s="27">
        <v>23.6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1"/>
        <v>0</v>
      </c>
      <c r="G53" s="27">
        <v>1.5</v>
      </c>
      <c r="H53" s="27">
        <v>4.0999999999999996</v>
      </c>
      <c r="I53" s="81">
        <f t="shared" si="66"/>
        <v>0</v>
      </c>
      <c r="J53" s="80">
        <f t="shared" si="65"/>
        <v>0</v>
      </c>
      <c r="K53" s="81">
        <f t="shared" si="26"/>
        <v>0</v>
      </c>
      <c r="L53" s="28">
        <f>AM53</f>
        <v>0</v>
      </c>
      <c r="M53" s="29">
        <f t="shared" si="64"/>
        <v>29.200000000000003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14.600000000000001</v>
      </c>
      <c r="AP53" s="93">
        <f t="shared" si="38"/>
        <v>10.220000000000001</v>
      </c>
      <c r="AQ53" s="98">
        <f t="shared" si="39"/>
        <v>8.0300000000000011</v>
      </c>
      <c r="AR53" s="99">
        <f t="shared" si="40"/>
        <v>11.228873635503104</v>
      </c>
      <c r="AS53" s="94">
        <f t="shared" si="41"/>
        <v>6.862000000000001</v>
      </c>
      <c r="AT53" s="39">
        <f t="shared" si="42"/>
        <v>9.5955829248844715</v>
      </c>
      <c r="AU53" s="95">
        <f t="shared" si="43"/>
        <v>5.9860000000000007</v>
      </c>
      <c r="AV53" s="95">
        <f t="shared" si="44"/>
        <v>8.3706148919204963</v>
      </c>
      <c r="AW53" s="38">
        <f t="shared" si="45"/>
        <v>4.7888000000000002</v>
      </c>
      <c r="AX53" s="38">
        <f t="shared" si="46"/>
        <v>6.6964919135363967</v>
      </c>
      <c r="AY53" s="42">
        <f t="shared" si="47"/>
        <v>2.9200000000000004</v>
      </c>
      <c r="AZ53" s="41">
        <f t="shared" si="48"/>
        <v>1.4600000000000002</v>
      </c>
      <c r="BA53" s="43">
        <f t="shared" si="49"/>
        <v>0.87600000000000011</v>
      </c>
      <c r="BB53" s="46">
        <f t="shared" si="50"/>
        <v>0</v>
      </c>
      <c r="BC53" s="48">
        <f t="shared" si="51"/>
        <v>0.58400000000000007</v>
      </c>
      <c r="BD53" s="49">
        <f t="shared" si="52"/>
        <v>0.29200000000000004</v>
      </c>
      <c r="BE53" s="50">
        <f t="shared" si="53"/>
        <v>0.29200000000000004</v>
      </c>
      <c r="BF53" s="51">
        <f t="shared" si="54"/>
        <v>0.58400000000000007</v>
      </c>
      <c r="BG53" s="52">
        <f t="shared" si="55"/>
        <v>0.87600000000000011</v>
      </c>
      <c r="BH53" s="5"/>
    </row>
    <row r="54" spans="1:60" s="12" customFormat="1" ht="25.15" customHeight="1" x14ac:dyDescent="0.25">
      <c r="A54" s="57" t="s">
        <v>71</v>
      </c>
      <c r="B54" s="27">
        <v>14.8</v>
      </c>
      <c r="C54" s="27">
        <f>X54</f>
        <v>0</v>
      </c>
      <c r="D54" s="27">
        <f t="shared" si="63"/>
        <v>0</v>
      </c>
      <c r="E54" s="27">
        <v>3.6</v>
      </c>
      <c r="F54" s="27">
        <f t="shared" si="61"/>
        <v>0</v>
      </c>
      <c r="G54" s="27">
        <f>AF54</f>
        <v>0</v>
      </c>
      <c r="H54" s="27">
        <v>2.9</v>
      </c>
      <c r="I54" s="81">
        <f t="shared" si="66"/>
        <v>0</v>
      </c>
      <c r="J54" s="80">
        <f t="shared" si="65"/>
        <v>0</v>
      </c>
      <c r="K54" s="81">
        <f t="shared" si="26"/>
        <v>0</v>
      </c>
      <c r="L54" s="28">
        <v>7.45</v>
      </c>
      <c r="M54" s="29">
        <f t="shared" si="64"/>
        <v>28.75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10.65</v>
      </c>
      <c r="AP54" s="93">
        <f t="shared" si="38"/>
        <v>7.4550000000000001</v>
      </c>
      <c r="AQ54" s="98">
        <f t="shared" si="39"/>
        <v>5.8574999999999999</v>
      </c>
      <c r="AR54" s="99">
        <f t="shared" si="40"/>
        <v>8.4684266048506807</v>
      </c>
      <c r="AS54" s="94">
        <f t="shared" si="41"/>
        <v>5.0054999999999996</v>
      </c>
      <c r="AT54" s="39">
        <f t="shared" si="42"/>
        <v>7.2366554623269455</v>
      </c>
      <c r="AU54" s="95">
        <f t="shared" si="43"/>
        <v>4.3665000000000003</v>
      </c>
      <c r="AV54" s="95">
        <f t="shared" si="44"/>
        <v>6.3128271054341445</v>
      </c>
      <c r="AW54" s="38">
        <f t="shared" si="45"/>
        <v>3.4931999999999994</v>
      </c>
      <c r="AX54" s="38">
        <f t="shared" si="46"/>
        <v>5.0502616843473147</v>
      </c>
      <c r="AY54" s="42">
        <f t="shared" si="47"/>
        <v>2.13</v>
      </c>
      <c r="AZ54" s="41">
        <f t="shared" si="48"/>
        <v>1.0649999999999999</v>
      </c>
      <c r="BA54" s="43">
        <f t="shared" si="49"/>
        <v>0.63900000000000001</v>
      </c>
      <c r="BB54" s="46">
        <f t="shared" si="50"/>
        <v>0</v>
      </c>
      <c r="BC54" s="48">
        <f t="shared" si="51"/>
        <v>0.42599999999999999</v>
      </c>
      <c r="BD54" s="49">
        <f t="shared" si="52"/>
        <v>0.21299999999999999</v>
      </c>
      <c r="BE54" s="50">
        <f t="shared" si="53"/>
        <v>0.21299999999999999</v>
      </c>
      <c r="BF54" s="51">
        <f t="shared" si="54"/>
        <v>0.42599999999999999</v>
      </c>
      <c r="BG54" s="52">
        <f t="shared" si="55"/>
        <v>0.63900000000000001</v>
      </c>
      <c r="BH54" s="5"/>
    </row>
    <row r="55" spans="1:60" s="12" customFormat="1" ht="25.15" customHeight="1" x14ac:dyDescent="0.25">
      <c r="A55" s="57" t="s">
        <v>128</v>
      </c>
      <c r="B55" s="27">
        <v>8</v>
      </c>
      <c r="C55" s="27">
        <v>9</v>
      </c>
      <c r="D55" s="27">
        <f t="shared" si="63"/>
        <v>0</v>
      </c>
      <c r="E55" s="27">
        <f>AB55</f>
        <v>0</v>
      </c>
      <c r="F55" s="27">
        <f t="shared" si="61"/>
        <v>0</v>
      </c>
      <c r="G55" s="27">
        <v>1.8</v>
      </c>
      <c r="H55" s="27">
        <v>4</v>
      </c>
      <c r="I55" s="81">
        <f t="shared" si="66"/>
        <v>0</v>
      </c>
      <c r="J55" s="80">
        <f t="shared" si="65"/>
        <v>0</v>
      </c>
      <c r="K55" s="81">
        <f t="shared" si="26"/>
        <v>0</v>
      </c>
      <c r="L55" s="28">
        <v>5.65</v>
      </c>
      <c r="M55" s="29">
        <f t="shared" si="64"/>
        <v>28.450000000000003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11.400000000000002</v>
      </c>
      <c r="AP55" s="93">
        <f t="shared" si="38"/>
        <v>7.9800000000000013</v>
      </c>
      <c r="AQ55" s="98">
        <f t="shared" si="39"/>
        <v>6.2700000000000014</v>
      </c>
      <c r="AR55" s="99">
        <f t="shared" si="40"/>
        <v>9.1765234785802967</v>
      </c>
      <c r="AS55" s="94">
        <f t="shared" si="41"/>
        <v>5.3580000000000005</v>
      </c>
      <c r="AT55" s="39">
        <f t="shared" si="42"/>
        <v>7.8417564271504352</v>
      </c>
      <c r="AU55" s="95">
        <f t="shared" si="43"/>
        <v>4.6740000000000004</v>
      </c>
      <c r="AV55" s="95">
        <f t="shared" si="44"/>
        <v>6.8406811385780388</v>
      </c>
      <c r="AW55" s="38">
        <f t="shared" si="45"/>
        <v>3.7392000000000003</v>
      </c>
      <c r="AX55" s="38">
        <f t="shared" si="46"/>
        <v>5.4725449108624309</v>
      </c>
      <c r="AY55" s="42">
        <f t="shared" si="47"/>
        <v>2.2800000000000002</v>
      </c>
      <c r="AZ55" s="41">
        <f t="shared" si="48"/>
        <v>1.1400000000000001</v>
      </c>
      <c r="BA55" s="43">
        <f t="shared" si="49"/>
        <v>0.68400000000000016</v>
      </c>
      <c r="BB55" s="46">
        <f t="shared" si="50"/>
        <v>0</v>
      </c>
      <c r="BC55" s="48">
        <f t="shared" si="51"/>
        <v>0.45600000000000007</v>
      </c>
      <c r="BD55" s="49">
        <f t="shared" si="52"/>
        <v>0.22800000000000004</v>
      </c>
      <c r="BE55" s="50">
        <f t="shared" si="53"/>
        <v>0.22800000000000004</v>
      </c>
      <c r="BF55" s="51">
        <f t="shared" si="54"/>
        <v>0.45600000000000007</v>
      </c>
      <c r="BG55" s="52">
        <f t="shared" si="55"/>
        <v>0.68400000000000016</v>
      </c>
      <c r="BH55" s="5"/>
    </row>
    <row r="56" spans="1:60" s="12" customFormat="1" ht="25.15" customHeight="1" x14ac:dyDescent="0.25">
      <c r="A56" s="57" t="s">
        <v>139</v>
      </c>
      <c r="B56" s="27">
        <v>18.399999999999999</v>
      </c>
      <c r="C56" s="27">
        <f>X56</f>
        <v>0</v>
      </c>
      <c r="D56" s="27">
        <f t="shared" si="63"/>
        <v>0</v>
      </c>
      <c r="E56" s="27">
        <f>AB56</f>
        <v>0</v>
      </c>
      <c r="F56" s="27">
        <f t="shared" si="61"/>
        <v>0</v>
      </c>
      <c r="G56" s="27">
        <v>3.6</v>
      </c>
      <c r="H56" s="27">
        <v>1.4</v>
      </c>
      <c r="I56" s="81">
        <f t="shared" si="66"/>
        <v>0</v>
      </c>
      <c r="J56" s="80">
        <f t="shared" si="65"/>
        <v>0</v>
      </c>
      <c r="K56" s="81">
        <f t="shared" si="26"/>
        <v>0</v>
      </c>
      <c r="L56" s="28">
        <v>4.9400000000000004</v>
      </c>
      <c r="M56" s="29">
        <f t="shared" si="64"/>
        <v>28.34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11.7</v>
      </c>
      <c r="AP56" s="93">
        <f t="shared" si="38"/>
        <v>8.19</v>
      </c>
      <c r="AQ56" s="98">
        <f t="shared" si="39"/>
        <v>6.4349999999999996</v>
      </c>
      <c r="AR56" s="99">
        <f t="shared" si="40"/>
        <v>9.3531420243968455</v>
      </c>
      <c r="AS56" s="94">
        <f t="shared" si="41"/>
        <v>5.4989999999999997</v>
      </c>
      <c r="AT56" s="39">
        <f t="shared" si="42"/>
        <v>7.9926850026663949</v>
      </c>
      <c r="AU56" s="95">
        <f t="shared" si="43"/>
        <v>4.7969999999999997</v>
      </c>
      <c r="AV56" s="95">
        <f t="shared" si="44"/>
        <v>6.9723422363685579</v>
      </c>
      <c r="AW56" s="38">
        <f t="shared" si="45"/>
        <v>3.8375999999999992</v>
      </c>
      <c r="AX56" s="38">
        <f t="shared" si="46"/>
        <v>5.5778737890948458</v>
      </c>
      <c r="AY56" s="42">
        <f t="shared" si="47"/>
        <v>2.34</v>
      </c>
      <c r="AZ56" s="41">
        <f t="shared" si="48"/>
        <v>1.17</v>
      </c>
      <c r="BA56" s="43">
        <f t="shared" si="49"/>
        <v>0.70199999999999996</v>
      </c>
      <c r="BB56" s="46">
        <f t="shared" si="50"/>
        <v>0</v>
      </c>
      <c r="BC56" s="48">
        <f t="shared" si="51"/>
        <v>0.46799999999999997</v>
      </c>
      <c r="BD56" s="49">
        <f t="shared" si="52"/>
        <v>0.23399999999999999</v>
      </c>
      <c r="BE56" s="50">
        <f t="shared" si="53"/>
        <v>0.23399999999999999</v>
      </c>
      <c r="BF56" s="51">
        <f t="shared" si="54"/>
        <v>0.46799999999999997</v>
      </c>
      <c r="BG56" s="52">
        <f t="shared" si="55"/>
        <v>0.70199999999999996</v>
      </c>
      <c r="BH56" s="5"/>
    </row>
    <row r="57" spans="1:60" s="12" customFormat="1" ht="25.15" customHeight="1" x14ac:dyDescent="0.25">
      <c r="A57" s="57" t="s">
        <v>104</v>
      </c>
      <c r="B57" s="27">
        <v>15.6</v>
      </c>
      <c r="C57" s="27">
        <f>X57</f>
        <v>0</v>
      </c>
      <c r="D57" s="27">
        <f t="shared" si="63"/>
        <v>0</v>
      </c>
      <c r="E57" s="27">
        <v>3</v>
      </c>
      <c r="F57" s="27">
        <f t="shared" si="61"/>
        <v>0</v>
      </c>
      <c r="G57" s="27">
        <v>3.6</v>
      </c>
      <c r="H57" s="27">
        <v>6</v>
      </c>
      <c r="I57" s="81">
        <f t="shared" si="66"/>
        <v>0</v>
      </c>
      <c r="J57" s="80">
        <f t="shared" si="65"/>
        <v>0</v>
      </c>
      <c r="K57" s="81">
        <f t="shared" si="26"/>
        <v>0</v>
      </c>
      <c r="L57" s="28">
        <f>AM57</f>
        <v>0</v>
      </c>
      <c r="M57" s="29">
        <f t="shared" si="64"/>
        <v>28.200000000000003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14.100000000000001</v>
      </c>
      <c r="AP57" s="93">
        <f t="shared" si="38"/>
        <v>9.870000000000001</v>
      </c>
      <c r="AQ57" s="98">
        <f t="shared" si="39"/>
        <v>7.7550000000000008</v>
      </c>
      <c r="AR57" s="99">
        <f t="shared" si="40"/>
        <v>10.921542365211877</v>
      </c>
      <c r="AS57" s="94">
        <f t="shared" si="41"/>
        <v>6.6270000000000007</v>
      </c>
      <c r="AT57" s="39">
        <f t="shared" si="42"/>
        <v>9.3329543848174215</v>
      </c>
      <c r="AU57" s="95">
        <f t="shared" si="43"/>
        <v>5.7810000000000006</v>
      </c>
      <c r="AV57" s="95">
        <f t="shared" si="44"/>
        <v>8.1415133995215818</v>
      </c>
      <c r="AW57" s="38">
        <f t="shared" si="45"/>
        <v>4.6248000000000005</v>
      </c>
      <c r="AX57" s="38">
        <f t="shared" si="46"/>
        <v>6.5132107196172644</v>
      </c>
      <c r="AY57" s="42">
        <f t="shared" si="47"/>
        <v>2.8200000000000003</v>
      </c>
      <c r="AZ57" s="41">
        <f t="shared" si="48"/>
        <v>1.4100000000000001</v>
      </c>
      <c r="BA57" s="43">
        <f t="shared" si="49"/>
        <v>0.84600000000000009</v>
      </c>
      <c r="BB57" s="46">
        <f t="shared" si="50"/>
        <v>0</v>
      </c>
      <c r="BC57" s="48">
        <f t="shared" si="51"/>
        <v>0.56400000000000006</v>
      </c>
      <c r="BD57" s="49">
        <f t="shared" si="52"/>
        <v>0.28200000000000003</v>
      </c>
      <c r="BE57" s="50">
        <f t="shared" si="53"/>
        <v>0.28200000000000003</v>
      </c>
      <c r="BF57" s="51">
        <f t="shared" si="54"/>
        <v>0.56400000000000006</v>
      </c>
      <c r="BG57" s="52">
        <f t="shared" si="55"/>
        <v>0.84600000000000009</v>
      </c>
      <c r="BH57" s="5"/>
    </row>
    <row r="58" spans="1:60" s="12" customFormat="1" ht="25.15" customHeight="1" x14ac:dyDescent="0.25">
      <c r="A58" s="57" t="s">
        <v>115</v>
      </c>
      <c r="B58" s="27">
        <v>9.6</v>
      </c>
      <c r="C58" s="27">
        <v>1.8</v>
      </c>
      <c r="D58" s="27">
        <f t="shared" si="63"/>
        <v>0</v>
      </c>
      <c r="E58" s="27">
        <v>5.7</v>
      </c>
      <c r="F58" s="27">
        <f t="shared" si="61"/>
        <v>0</v>
      </c>
      <c r="G58" s="27">
        <f>AF58</f>
        <v>0</v>
      </c>
      <c r="H58" s="27">
        <v>5.4</v>
      </c>
      <c r="I58" s="81">
        <f t="shared" si="66"/>
        <v>0</v>
      </c>
      <c r="J58" s="80">
        <f t="shared" si="65"/>
        <v>0</v>
      </c>
      <c r="K58" s="81">
        <f t="shared" si="26"/>
        <v>0</v>
      </c>
      <c r="L58" s="28">
        <v>5.0199999999999996</v>
      </c>
      <c r="M58" s="29">
        <f t="shared" si="64"/>
        <v>27.52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11.25</v>
      </c>
      <c r="AP58" s="93">
        <f t="shared" si="38"/>
        <v>7.875</v>
      </c>
      <c r="AQ58" s="98">
        <f t="shared" si="39"/>
        <v>6.1875</v>
      </c>
      <c r="AR58" s="99">
        <f t="shared" si="40"/>
        <v>8.0928959860914027</v>
      </c>
      <c r="AS58" s="94">
        <f t="shared" si="41"/>
        <v>5.2875000000000005</v>
      </c>
      <c r="AT58" s="39">
        <f t="shared" si="42"/>
        <v>6.9157474790235636</v>
      </c>
      <c r="AU58" s="95">
        <f t="shared" si="43"/>
        <v>4.6124999999999998</v>
      </c>
      <c r="AV58" s="95">
        <f t="shared" si="44"/>
        <v>6.0328860987226829</v>
      </c>
      <c r="AW58" s="38">
        <f t="shared" si="45"/>
        <v>3.69</v>
      </c>
      <c r="AX58" s="38">
        <f t="shared" si="46"/>
        <v>4.8263088789781463</v>
      </c>
      <c r="AY58" s="42">
        <f t="shared" si="47"/>
        <v>2.25</v>
      </c>
      <c r="AZ58" s="41">
        <f t="shared" si="48"/>
        <v>1.125</v>
      </c>
      <c r="BA58" s="43">
        <f t="shared" si="49"/>
        <v>0.67500000000000004</v>
      </c>
      <c r="BB58" s="46">
        <f t="shared" si="50"/>
        <v>0</v>
      </c>
      <c r="BC58" s="48">
        <f t="shared" si="51"/>
        <v>0.45</v>
      </c>
      <c r="BD58" s="49">
        <f t="shared" si="52"/>
        <v>0.22500000000000001</v>
      </c>
      <c r="BE58" s="50">
        <f t="shared" si="53"/>
        <v>0.22500000000000001</v>
      </c>
      <c r="BF58" s="51">
        <f t="shared" si="54"/>
        <v>0.45</v>
      </c>
      <c r="BG58" s="52">
        <f t="shared" si="55"/>
        <v>0.67500000000000004</v>
      </c>
      <c r="BH58" s="5"/>
    </row>
    <row r="59" spans="1:60" s="12" customFormat="1" ht="25.15" customHeight="1" x14ac:dyDescent="0.25">
      <c r="A59" s="57" t="s">
        <v>100</v>
      </c>
      <c r="B59" s="27">
        <v>17.2</v>
      </c>
      <c r="C59" s="27">
        <f>X59</f>
        <v>0</v>
      </c>
      <c r="D59" s="27">
        <f t="shared" si="63"/>
        <v>0</v>
      </c>
      <c r="E59" s="27">
        <f>AB59</f>
        <v>0</v>
      </c>
      <c r="F59" s="27">
        <f t="shared" si="61"/>
        <v>0</v>
      </c>
      <c r="G59" s="27">
        <f>AF59</f>
        <v>0</v>
      </c>
      <c r="H59" s="27">
        <v>2.7</v>
      </c>
      <c r="I59" s="81">
        <f t="shared" si="66"/>
        <v>0</v>
      </c>
      <c r="J59" s="80">
        <f t="shared" si="65"/>
        <v>0</v>
      </c>
      <c r="K59" s="81">
        <f t="shared" si="26"/>
        <v>0</v>
      </c>
      <c r="L59" s="28">
        <v>6.96</v>
      </c>
      <c r="M59" s="29">
        <f t="shared" si="64"/>
        <v>26.86</v>
      </c>
      <c r="N59" s="112">
        <v>50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9"/>
        <v>0</v>
      </c>
      <c r="W59" s="30">
        <v>0</v>
      </c>
      <c r="X59" s="72">
        <f t="shared" si="30"/>
        <v>0</v>
      </c>
      <c r="Y59" s="30">
        <v>0</v>
      </c>
      <c r="Z59" s="72">
        <f t="shared" si="31"/>
        <v>0</v>
      </c>
      <c r="AA59" s="30">
        <v>0</v>
      </c>
      <c r="AB59" s="72">
        <f t="shared" si="32"/>
        <v>0</v>
      </c>
      <c r="AC59" s="30">
        <v>0</v>
      </c>
      <c r="AD59" s="72">
        <f t="shared" si="33"/>
        <v>0</v>
      </c>
      <c r="AE59" s="30">
        <v>0</v>
      </c>
      <c r="AF59" s="72">
        <f t="shared" si="34"/>
        <v>0</v>
      </c>
      <c r="AG59" s="92">
        <f t="shared" si="35"/>
        <v>0</v>
      </c>
      <c r="AH59" s="30">
        <v>0</v>
      </c>
      <c r="AI59" s="100">
        <f t="shared" si="36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7"/>
        <v>9.9499999999999993</v>
      </c>
      <c r="AP59" s="93">
        <f t="shared" si="38"/>
        <v>6.964999999999999</v>
      </c>
      <c r="AQ59" s="98">
        <f t="shared" si="39"/>
        <v>5.4724999999999993</v>
      </c>
      <c r="AR59" s="99">
        <f t="shared" si="40"/>
        <v>7.2986281722374784</v>
      </c>
      <c r="AS59" s="94">
        <f t="shared" si="41"/>
        <v>4.6764999999999999</v>
      </c>
      <c r="AT59" s="39">
        <f t="shared" si="42"/>
        <v>6.2370095290029361</v>
      </c>
      <c r="AU59" s="95">
        <f t="shared" si="43"/>
        <v>4.0794999999999995</v>
      </c>
      <c r="AV59" s="95">
        <f t="shared" si="44"/>
        <v>5.4407955465770286</v>
      </c>
      <c r="AW59" s="38">
        <f t="shared" si="45"/>
        <v>3.2635999999999994</v>
      </c>
      <c r="AX59" s="38">
        <f t="shared" si="46"/>
        <v>4.3526364372616229</v>
      </c>
      <c r="AY59" s="42">
        <f t="shared" si="47"/>
        <v>1.9899999999999998</v>
      </c>
      <c r="AZ59" s="41">
        <f t="shared" si="48"/>
        <v>0.99499999999999988</v>
      </c>
      <c r="BA59" s="43">
        <f t="shared" si="49"/>
        <v>0.59699999999999998</v>
      </c>
      <c r="BB59" s="46">
        <f t="shared" si="50"/>
        <v>0</v>
      </c>
      <c r="BC59" s="48">
        <f t="shared" si="51"/>
        <v>0.39799999999999996</v>
      </c>
      <c r="BD59" s="49">
        <f t="shared" si="52"/>
        <v>0.19899999999999998</v>
      </c>
      <c r="BE59" s="50">
        <f t="shared" si="53"/>
        <v>0.19899999999999998</v>
      </c>
      <c r="BF59" s="51">
        <f t="shared" si="54"/>
        <v>0.39799999999999996</v>
      </c>
      <c r="BG59" s="52">
        <f t="shared" si="55"/>
        <v>0.59699999999999998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 t="shared" si="63"/>
        <v>0</v>
      </c>
      <c r="E60" s="27">
        <v>4.3499999999999996</v>
      </c>
      <c r="F60" s="27">
        <f t="shared" si="61"/>
        <v>0</v>
      </c>
      <c r="G60" s="27">
        <f>AF60</f>
        <v>0</v>
      </c>
      <c r="H60" s="27">
        <v>4.9000000000000004</v>
      </c>
      <c r="I60" s="81">
        <f t="shared" si="66"/>
        <v>0</v>
      </c>
      <c r="J60" s="80">
        <f t="shared" si="65"/>
        <v>0</v>
      </c>
      <c r="K60" s="81">
        <f t="shared" si="26"/>
        <v>0</v>
      </c>
      <c r="L60" s="28">
        <f>AM60</f>
        <v>0</v>
      </c>
      <c r="M60" s="29">
        <f t="shared" si="64"/>
        <v>25.85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9"/>
        <v>0</v>
      </c>
      <c r="W60" s="30">
        <v>0</v>
      </c>
      <c r="X60" s="72">
        <f t="shared" si="30"/>
        <v>0</v>
      </c>
      <c r="Y60" s="30">
        <v>0</v>
      </c>
      <c r="Z60" s="72">
        <f t="shared" si="31"/>
        <v>0</v>
      </c>
      <c r="AA60" s="30">
        <v>0</v>
      </c>
      <c r="AB60" s="72">
        <f t="shared" si="32"/>
        <v>0</v>
      </c>
      <c r="AC60" s="30">
        <v>0</v>
      </c>
      <c r="AD60" s="72">
        <f t="shared" si="33"/>
        <v>0</v>
      </c>
      <c r="AE60" s="30">
        <v>0</v>
      </c>
      <c r="AF60" s="72">
        <f t="shared" si="34"/>
        <v>0</v>
      </c>
      <c r="AG60" s="92">
        <f t="shared" si="35"/>
        <v>0</v>
      </c>
      <c r="AH60" s="30">
        <v>0</v>
      </c>
      <c r="AI60" s="100">
        <f t="shared" si="36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12.925000000000001</v>
      </c>
      <c r="AP60" s="93">
        <f t="shared" si="38"/>
        <v>9.0474999999999994</v>
      </c>
      <c r="AQ60" s="98">
        <f t="shared" si="39"/>
        <v>7.1087500000000006</v>
      </c>
      <c r="AR60" s="99">
        <f t="shared" si="40"/>
        <v>9.526537213306586</v>
      </c>
      <c r="AS60" s="94">
        <f t="shared" si="41"/>
        <v>6.0747499999999999</v>
      </c>
      <c r="AT60" s="39">
        <f t="shared" si="42"/>
        <v>8.1408590731892634</v>
      </c>
      <c r="AU60" s="95">
        <f t="shared" si="43"/>
        <v>5.2992499999999998</v>
      </c>
      <c r="AV60" s="95">
        <f t="shared" si="44"/>
        <v>7.1016004681012719</v>
      </c>
      <c r="AW60" s="38">
        <f t="shared" si="45"/>
        <v>4.2393999999999998</v>
      </c>
      <c r="AX60" s="38">
        <f t="shared" si="46"/>
        <v>5.6812803744810179</v>
      </c>
      <c r="AY60" s="42">
        <f t="shared" si="47"/>
        <v>2.585</v>
      </c>
      <c r="AZ60" s="41">
        <f t="shared" si="48"/>
        <v>1.2925</v>
      </c>
      <c r="BA60" s="43">
        <f t="shared" si="49"/>
        <v>0.77550000000000008</v>
      </c>
      <c r="BB60" s="46">
        <f t="shared" si="50"/>
        <v>0</v>
      </c>
      <c r="BC60" s="48">
        <f t="shared" si="51"/>
        <v>0.51700000000000002</v>
      </c>
      <c r="BD60" s="49">
        <f t="shared" si="52"/>
        <v>0.25850000000000001</v>
      </c>
      <c r="BE60" s="50">
        <f t="shared" si="53"/>
        <v>0.25850000000000001</v>
      </c>
      <c r="BF60" s="51">
        <f t="shared" si="54"/>
        <v>0.51700000000000002</v>
      </c>
      <c r="BG60" s="52">
        <f t="shared" si="55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 t="shared" si="63"/>
        <v>0</v>
      </c>
      <c r="E61" s="27">
        <f>AB61</f>
        <v>0</v>
      </c>
      <c r="F61" s="27">
        <f t="shared" si="61"/>
        <v>0</v>
      </c>
      <c r="G61" s="27">
        <v>2.4</v>
      </c>
      <c r="H61" s="27">
        <v>1.3</v>
      </c>
      <c r="I61" s="81">
        <f t="shared" si="66"/>
        <v>0</v>
      </c>
      <c r="J61" s="80">
        <f t="shared" si="65"/>
        <v>0</v>
      </c>
      <c r="K61" s="81">
        <v>8</v>
      </c>
      <c r="L61" s="28">
        <v>4.75</v>
      </c>
      <c r="M61" s="29">
        <f t="shared" si="64"/>
        <v>25.75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9"/>
        <v>0</v>
      </c>
      <c r="W61" s="30">
        <v>0</v>
      </c>
      <c r="X61" s="72">
        <f t="shared" si="30"/>
        <v>0</v>
      </c>
      <c r="Y61" s="30">
        <v>0</v>
      </c>
      <c r="Z61" s="72">
        <f t="shared" si="31"/>
        <v>0</v>
      </c>
      <c r="AA61" s="30">
        <v>0</v>
      </c>
      <c r="AB61" s="72">
        <f t="shared" si="32"/>
        <v>0</v>
      </c>
      <c r="AC61" s="30">
        <v>0</v>
      </c>
      <c r="AD61" s="72">
        <f t="shared" si="33"/>
        <v>0</v>
      </c>
      <c r="AE61" s="30">
        <v>0</v>
      </c>
      <c r="AF61" s="72">
        <f t="shared" si="34"/>
        <v>0</v>
      </c>
      <c r="AG61" s="92">
        <f t="shared" si="35"/>
        <v>0</v>
      </c>
      <c r="AH61" s="30">
        <v>0</v>
      </c>
      <c r="AI61" s="100">
        <f t="shared" si="3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10.5</v>
      </c>
      <c r="AP61" s="93">
        <f t="shared" si="38"/>
        <v>7.35</v>
      </c>
      <c r="AQ61" s="98">
        <f t="shared" si="39"/>
        <v>5.7749999999999995</v>
      </c>
      <c r="AR61" s="99">
        <f t="shared" si="40"/>
        <v>8.0685238966944937</v>
      </c>
      <c r="AS61" s="94">
        <f t="shared" si="41"/>
        <v>4.9349999999999996</v>
      </c>
      <c r="AT61" s="39">
        <f t="shared" si="42"/>
        <v>6.8949204208116583</v>
      </c>
      <c r="AU61" s="95">
        <f t="shared" si="43"/>
        <v>4.3049999999999997</v>
      </c>
      <c r="AV61" s="95">
        <f t="shared" si="44"/>
        <v>6.0147178138995319</v>
      </c>
      <c r="AW61" s="38">
        <f t="shared" si="45"/>
        <v>3.4439999999999995</v>
      </c>
      <c r="AX61" s="38">
        <f t="shared" si="46"/>
        <v>4.8117742511196244</v>
      </c>
      <c r="AY61" s="42">
        <f t="shared" si="47"/>
        <v>2.1</v>
      </c>
      <c r="AZ61" s="41">
        <f t="shared" si="48"/>
        <v>1.05</v>
      </c>
      <c r="BA61" s="43">
        <f t="shared" si="49"/>
        <v>0.63</v>
      </c>
      <c r="BB61" s="46">
        <f t="shared" si="50"/>
        <v>0</v>
      </c>
      <c r="BC61" s="48">
        <f t="shared" si="51"/>
        <v>0.42</v>
      </c>
      <c r="BD61" s="49">
        <f t="shared" si="52"/>
        <v>0.21</v>
      </c>
      <c r="BE61" s="50">
        <f t="shared" si="53"/>
        <v>0.21</v>
      </c>
      <c r="BF61" s="51">
        <f t="shared" si="54"/>
        <v>0.42</v>
      </c>
      <c r="BG61" s="52">
        <f t="shared" si="55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 t="shared" si="63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6"/>
        <v>0</v>
      </c>
      <c r="J62" s="80">
        <f t="shared" si="65"/>
        <v>0</v>
      </c>
      <c r="K62" s="81">
        <f>AL62</f>
        <v>0</v>
      </c>
      <c r="L62" s="28">
        <f>AM62</f>
        <v>0</v>
      </c>
      <c r="M62" s="29">
        <f t="shared" si="64"/>
        <v>25.400000000000002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9"/>
        <v>0</v>
      </c>
      <c r="W62" s="30">
        <v>0</v>
      </c>
      <c r="X62" s="72">
        <f t="shared" si="30"/>
        <v>0</v>
      </c>
      <c r="Y62" s="30">
        <v>0</v>
      </c>
      <c r="Z62" s="72">
        <f t="shared" si="31"/>
        <v>0</v>
      </c>
      <c r="AA62" s="30">
        <v>0</v>
      </c>
      <c r="AB62" s="72">
        <f t="shared" si="32"/>
        <v>0</v>
      </c>
      <c r="AC62" s="30">
        <v>0</v>
      </c>
      <c r="AD62" s="72">
        <f t="shared" si="33"/>
        <v>0</v>
      </c>
      <c r="AE62" s="30">
        <v>0</v>
      </c>
      <c r="AF62" s="72">
        <f t="shared" si="34"/>
        <v>0</v>
      </c>
      <c r="AG62" s="92">
        <f t="shared" si="35"/>
        <v>0</v>
      </c>
      <c r="AH62" s="30">
        <v>0</v>
      </c>
      <c r="AI62" s="100">
        <f t="shared" si="3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12.7</v>
      </c>
      <c r="AP62" s="93">
        <f t="shared" si="38"/>
        <v>8.89</v>
      </c>
      <c r="AQ62" s="98">
        <f t="shared" si="39"/>
        <v>6.9850000000000003</v>
      </c>
      <c r="AR62" s="99">
        <f t="shared" si="40"/>
        <v>9.0405955804672171</v>
      </c>
      <c r="AS62" s="94">
        <f t="shared" si="41"/>
        <v>5.9690000000000003</v>
      </c>
      <c r="AT62" s="39">
        <f t="shared" si="42"/>
        <v>7.7255998596719859</v>
      </c>
      <c r="AU62" s="95">
        <f t="shared" si="43"/>
        <v>5.2069999999999999</v>
      </c>
      <c r="AV62" s="95">
        <f t="shared" si="44"/>
        <v>6.7393530690755616</v>
      </c>
      <c r="AW62" s="38">
        <f t="shared" si="45"/>
        <v>4.1655999999999995</v>
      </c>
      <c r="AX62" s="38">
        <f t="shared" si="46"/>
        <v>5.3914824552604488</v>
      </c>
      <c r="AY62" s="42">
        <f t="shared" si="47"/>
        <v>2.54</v>
      </c>
      <c r="AZ62" s="41">
        <f t="shared" si="48"/>
        <v>1.27</v>
      </c>
      <c r="BA62" s="43">
        <f t="shared" si="49"/>
        <v>0.76200000000000001</v>
      </c>
      <c r="BB62" s="46">
        <f t="shared" si="50"/>
        <v>0</v>
      </c>
      <c r="BC62" s="48">
        <f t="shared" si="51"/>
        <v>0.50800000000000001</v>
      </c>
      <c r="BD62" s="49">
        <f t="shared" si="52"/>
        <v>0.254</v>
      </c>
      <c r="BE62" s="50">
        <f t="shared" si="53"/>
        <v>0.254</v>
      </c>
      <c r="BF62" s="51">
        <f t="shared" si="54"/>
        <v>0.50800000000000001</v>
      </c>
      <c r="BG62" s="52">
        <f t="shared" si="55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 t="shared" si="63"/>
        <v>0</v>
      </c>
      <c r="E63" s="27">
        <v>2.5499999999999998</v>
      </c>
      <c r="F63" s="27">
        <f t="shared" ref="F63:F84" si="67">AD63</f>
        <v>0</v>
      </c>
      <c r="G63" s="27">
        <v>2.7</v>
      </c>
      <c r="H63" s="27">
        <v>5.8</v>
      </c>
      <c r="I63" s="81">
        <f t="shared" si="66"/>
        <v>0</v>
      </c>
      <c r="J63" s="80">
        <f t="shared" si="65"/>
        <v>0</v>
      </c>
      <c r="K63" s="81">
        <f t="shared" ref="K63:K92" si="68">AL63</f>
        <v>0</v>
      </c>
      <c r="L63" s="28">
        <v>4.04</v>
      </c>
      <c r="M63" s="29">
        <f t="shared" si="64"/>
        <v>24.689999999999998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9"/>
        <v>0</v>
      </c>
      <c r="W63" s="30">
        <v>0</v>
      </c>
      <c r="X63" s="72">
        <f t="shared" si="30"/>
        <v>0</v>
      </c>
      <c r="Y63" s="30">
        <v>0</v>
      </c>
      <c r="Z63" s="72">
        <f t="shared" si="31"/>
        <v>0</v>
      </c>
      <c r="AA63" s="30">
        <v>0</v>
      </c>
      <c r="AB63" s="72">
        <f t="shared" si="32"/>
        <v>0</v>
      </c>
      <c r="AC63" s="30">
        <v>0</v>
      </c>
      <c r="AD63" s="72">
        <f t="shared" si="33"/>
        <v>0</v>
      </c>
      <c r="AE63" s="30">
        <v>0</v>
      </c>
      <c r="AF63" s="72">
        <f t="shared" si="34"/>
        <v>0</v>
      </c>
      <c r="AG63" s="92">
        <f t="shared" si="35"/>
        <v>0</v>
      </c>
      <c r="AH63" s="30">
        <v>0</v>
      </c>
      <c r="AI63" s="100">
        <f t="shared" si="3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10.324999999999999</v>
      </c>
      <c r="AP63" s="93">
        <f t="shared" si="38"/>
        <v>7.2275</v>
      </c>
      <c r="AQ63" s="98">
        <f t="shared" si="39"/>
        <v>5.67875</v>
      </c>
      <c r="AR63" s="99">
        <f t="shared" si="40"/>
        <v>7.1859167175670393</v>
      </c>
      <c r="AS63" s="94">
        <f t="shared" si="41"/>
        <v>4.8527499999999995</v>
      </c>
      <c r="AT63" s="39">
        <f t="shared" si="42"/>
        <v>6.1406924677391057</v>
      </c>
      <c r="AU63" s="95">
        <f t="shared" si="43"/>
        <v>4.23325</v>
      </c>
      <c r="AV63" s="95">
        <f t="shared" si="44"/>
        <v>5.3567742803681568</v>
      </c>
      <c r="AW63" s="38">
        <f t="shared" si="45"/>
        <v>3.3865999999999996</v>
      </c>
      <c r="AX63" s="38">
        <f t="shared" si="46"/>
        <v>4.2854194242945249</v>
      </c>
      <c r="AY63" s="42">
        <f t="shared" si="47"/>
        <v>2.0649999999999999</v>
      </c>
      <c r="AZ63" s="41">
        <f t="shared" si="48"/>
        <v>1.0325</v>
      </c>
      <c r="BA63" s="43">
        <f t="shared" si="49"/>
        <v>0.61949999999999994</v>
      </c>
      <c r="BB63" s="46">
        <f t="shared" si="50"/>
        <v>0</v>
      </c>
      <c r="BC63" s="48">
        <f t="shared" si="51"/>
        <v>0.41299999999999998</v>
      </c>
      <c r="BD63" s="49">
        <f t="shared" si="52"/>
        <v>0.20649999999999999</v>
      </c>
      <c r="BE63" s="50">
        <f t="shared" si="53"/>
        <v>0.20649999999999999</v>
      </c>
      <c r="BF63" s="51">
        <f t="shared" si="54"/>
        <v>0.41299999999999998</v>
      </c>
      <c r="BG63" s="52">
        <f t="shared" si="55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 t="shared" si="63"/>
        <v>0</v>
      </c>
      <c r="E64" s="27">
        <v>2.25</v>
      </c>
      <c r="F64" s="27">
        <f t="shared" si="67"/>
        <v>0</v>
      </c>
      <c r="G64" s="27">
        <v>3.6</v>
      </c>
      <c r="H64" s="27">
        <v>1.4</v>
      </c>
      <c r="I64" s="81">
        <f t="shared" si="66"/>
        <v>0</v>
      </c>
      <c r="J64" s="80">
        <f t="shared" si="65"/>
        <v>0</v>
      </c>
      <c r="K64" s="81">
        <f t="shared" si="68"/>
        <v>0</v>
      </c>
      <c r="L64" s="28">
        <v>4.07</v>
      </c>
      <c r="M64" s="29">
        <f t="shared" si="64"/>
        <v>24.52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9"/>
        <v>0</v>
      </c>
      <c r="W64" s="30">
        <v>0</v>
      </c>
      <c r="X64" s="72">
        <f t="shared" si="30"/>
        <v>0</v>
      </c>
      <c r="Y64" s="30">
        <v>0</v>
      </c>
      <c r="Z64" s="72">
        <f t="shared" si="31"/>
        <v>0</v>
      </c>
      <c r="AA64" s="30">
        <v>0</v>
      </c>
      <c r="AB64" s="72">
        <f t="shared" si="32"/>
        <v>0</v>
      </c>
      <c r="AC64" s="30">
        <v>0</v>
      </c>
      <c r="AD64" s="72">
        <f t="shared" si="33"/>
        <v>0</v>
      </c>
      <c r="AE64" s="30">
        <v>0</v>
      </c>
      <c r="AF64" s="72">
        <f t="shared" si="34"/>
        <v>0</v>
      </c>
      <c r="AG64" s="92">
        <f t="shared" si="35"/>
        <v>0</v>
      </c>
      <c r="AH64" s="30">
        <v>0</v>
      </c>
      <c r="AI64" s="100">
        <f t="shared" si="3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10.225</v>
      </c>
      <c r="AP64" s="93">
        <f t="shared" si="38"/>
        <v>7.1574999999999998</v>
      </c>
      <c r="AQ64" s="98">
        <f t="shared" si="39"/>
        <v>5.6237499999999994</v>
      </c>
      <c r="AR64" s="99">
        <f t="shared" si="40"/>
        <v>7.571926860121196</v>
      </c>
      <c r="AS64" s="94">
        <f t="shared" si="41"/>
        <v>4.8057499999999997</v>
      </c>
      <c r="AT64" s="39">
        <f t="shared" si="42"/>
        <v>6.4705556804672035</v>
      </c>
      <c r="AU64" s="95">
        <f t="shared" si="43"/>
        <v>4.1922499999999996</v>
      </c>
      <c r="AV64" s="95">
        <f t="shared" si="44"/>
        <v>5.6445272957267099</v>
      </c>
      <c r="AW64" s="38">
        <f t="shared" si="45"/>
        <v>3.3537999999999997</v>
      </c>
      <c r="AX64" s="38">
        <f t="shared" si="46"/>
        <v>4.5156218365813681</v>
      </c>
      <c r="AY64" s="42">
        <f t="shared" si="47"/>
        <v>2.0449999999999999</v>
      </c>
      <c r="AZ64" s="41">
        <f t="shared" si="48"/>
        <v>1.0225</v>
      </c>
      <c r="BA64" s="43">
        <f t="shared" si="49"/>
        <v>0.61349999999999993</v>
      </c>
      <c r="BB64" s="46">
        <f t="shared" si="50"/>
        <v>0</v>
      </c>
      <c r="BC64" s="48">
        <f t="shared" si="51"/>
        <v>0.40899999999999997</v>
      </c>
      <c r="BD64" s="49">
        <f t="shared" si="52"/>
        <v>0.20449999999999999</v>
      </c>
      <c r="BE64" s="50">
        <f t="shared" si="53"/>
        <v>0.20449999999999999</v>
      </c>
      <c r="BF64" s="51">
        <f t="shared" si="54"/>
        <v>0.40899999999999997</v>
      </c>
      <c r="BG64" s="52">
        <f t="shared" si="55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 t="shared" si="63"/>
        <v>0</v>
      </c>
      <c r="E65" s="27">
        <v>1.2</v>
      </c>
      <c r="F65" s="27">
        <f t="shared" si="67"/>
        <v>0</v>
      </c>
      <c r="G65" s="27">
        <v>3.6</v>
      </c>
      <c r="H65" s="27">
        <v>0.9</v>
      </c>
      <c r="I65" s="81">
        <f t="shared" si="66"/>
        <v>0</v>
      </c>
      <c r="J65" s="80">
        <f t="shared" si="65"/>
        <v>0</v>
      </c>
      <c r="K65" s="81">
        <f t="shared" si="68"/>
        <v>0</v>
      </c>
      <c r="L65" s="28">
        <v>3.87</v>
      </c>
      <c r="M65" s="29">
        <f t="shared" si="64"/>
        <v>24.470000000000002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9"/>
        <v>0</v>
      </c>
      <c r="W65" s="30">
        <v>0</v>
      </c>
      <c r="X65" s="72">
        <f t="shared" si="30"/>
        <v>0</v>
      </c>
      <c r="Y65" s="30">
        <v>0</v>
      </c>
      <c r="Z65" s="72">
        <f t="shared" si="31"/>
        <v>0</v>
      </c>
      <c r="AA65" s="30">
        <v>0</v>
      </c>
      <c r="AB65" s="72">
        <f t="shared" si="32"/>
        <v>0</v>
      </c>
      <c r="AC65" s="30">
        <v>0</v>
      </c>
      <c r="AD65" s="72">
        <f t="shared" si="33"/>
        <v>0</v>
      </c>
      <c r="AE65" s="30">
        <v>0</v>
      </c>
      <c r="AF65" s="72">
        <f t="shared" si="34"/>
        <v>0</v>
      </c>
      <c r="AG65" s="92">
        <f t="shared" si="35"/>
        <v>0</v>
      </c>
      <c r="AH65" s="30">
        <v>0</v>
      </c>
      <c r="AI65" s="100">
        <f t="shared" si="3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10.3</v>
      </c>
      <c r="AP65" s="93">
        <f t="shared" si="38"/>
        <v>7.2100000000000009</v>
      </c>
      <c r="AQ65" s="98">
        <f t="shared" si="39"/>
        <v>5.665</v>
      </c>
      <c r="AR65" s="99">
        <f t="shared" si="40"/>
        <v>7.3271159227190656</v>
      </c>
      <c r="AS65" s="94">
        <f t="shared" si="41"/>
        <v>4.8410000000000002</v>
      </c>
      <c r="AT65" s="39">
        <f t="shared" si="42"/>
        <v>6.2613536066872015</v>
      </c>
      <c r="AU65" s="95">
        <f t="shared" si="43"/>
        <v>4.2230000000000008</v>
      </c>
      <c r="AV65" s="95">
        <f t="shared" si="44"/>
        <v>5.4620318696633046</v>
      </c>
      <c r="AW65" s="38">
        <f t="shared" si="45"/>
        <v>3.3784000000000001</v>
      </c>
      <c r="AX65" s="38">
        <f t="shared" si="46"/>
        <v>4.3696254957306424</v>
      </c>
      <c r="AY65" s="42">
        <f t="shared" si="47"/>
        <v>2.06</v>
      </c>
      <c r="AZ65" s="41">
        <f t="shared" si="48"/>
        <v>1.03</v>
      </c>
      <c r="BA65" s="43">
        <f t="shared" si="49"/>
        <v>0.6180000000000001</v>
      </c>
      <c r="BB65" s="46">
        <f t="shared" si="50"/>
        <v>0</v>
      </c>
      <c r="BC65" s="48">
        <f t="shared" si="51"/>
        <v>0.41200000000000003</v>
      </c>
      <c r="BD65" s="49">
        <f t="shared" si="52"/>
        <v>0.20600000000000002</v>
      </c>
      <c r="BE65" s="50">
        <f t="shared" si="53"/>
        <v>0.20600000000000002</v>
      </c>
      <c r="BF65" s="51">
        <f t="shared" si="54"/>
        <v>0.41200000000000003</v>
      </c>
      <c r="BG65" s="52">
        <f t="shared" si="55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 t="shared" si="63"/>
        <v>0</v>
      </c>
      <c r="E66" s="27">
        <v>0.45</v>
      </c>
      <c r="F66" s="27">
        <f t="shared" si="67"/>
        <v>0</v>
      </c>
      <c r="G66" s="27">
        <f>AF66</f>
        <v>0</v>
      </c>
      <c r="H66" s="27">
        <v>1.2</v>
      </c>
      <c r="I66" s="81">
        <f t="shared" si="66"/>
        <v>0</v>
      </c>
      <c r="J66" s="80">
        <f t="shared" si="65"/>
        <v>0</v>
      </c>
      <c r="K66" s="81">
        <f t="shared" si="68"/>
        <v>0</v>
      </c>
      <c r="L66" s="28">
        <f>AM66</f>
        <v>0</v>
      </c>
      <c r="M66" s="29">
        <f t="shared" si="64"/>
        <v>24.45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9"/>
        <v>0</v>
      </c>
      <c r="W66" s="30">
        <v>0</v>
      </c>
      <c r="X66" s="72">
        <f t="shared" si="30"/>
        <v>0</v>
      </c>
      <c r="Y66" s="30">
        <v>0</v>
      </c>
      <c r="Z66" s="72">
        <f t="shared" si="31"/>
        <v>0</v>
      </c>
      <c r="AA66" s="30">
        <v>0</v>
      </c>
      <c r="AB66" s="72">
        <f t="shared" si="32"/>
        <v>0</v>
      </c>
      <c r="AC66" s="30">
        <v>0</v>
      </c>
      <c r="AD66" s="72">
        <f t="shared" si="33"/>
        <v>0</v>
      </c>
      <c r="AE66" s="30">
        <v>0</v>
      </c>
      <c r="AF66" s="72">
        <f t="shared" si="34"/>
        <v>0</v>
      </c>
      <c r="AG66" s="92">
        <f t="shared" si="35"/>
        <v>0</v>
      </c>
      <c r="AH66" s="30">
        <v>0</v>
      </c>
      <c r="AI66" s="100">
        <f t="shared" si="3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12.225</v>
      </c>
      <c r="AP66" s="93">
        <f t="shared" si="38"/>
        <v>8.5574999999999992</v>
      </c>
      <c r="AQ66" s="98">
        <f t="shared" si="39"/>
        <v>6.7237499999999999</v>
      </c>
      <c r="AR66" s="99">
        <f t="shared" si="40"/>
        <v>8.9341756194242343</v>
      </c>
      <c r="AS66" s="94">
        <f t="shared" si="41"/>
        <v>5.7457500000000001</v>
      </c>
      <c r="AT66" s="39">
        <f t="shared" si="42"/>
        <v>7.6346591656898006</v>
      </c>
      <c r="AU66" s="95">
        <f t="shared" si="43"/>
        <v>5.0122499999999999</v>
      </c>
      <c r="AV66" s="95">
        <f t="shared" si="44"/>
        <v>6.6600218253889745</v>
      </c>
      <c r="AW66" s="38">
        <f t="shared" si="45"/>
        <v>4.0097999999999994</v>
      </c>
      <c r="AX66" s="38">
        <f t="shared" si="46"/>
        <v>5.3280174603111785</v>
      </c>
      <c r="AY66" s="42">
        <f t="shared" si="47"/>
        <v>2.4449999999999998</v>
      </c>
      <c r="AZ66" s="41">
        <f t="shared" si="48"/>
        <v>1.2224999999999999</v>
      </c>
      <c r="BA66" s="43">
        <f t="shared" si="49"/>
        <v>0.73350000000000004</v>
      </c>
      <c r="BB66" s="46">
        <f t="shared" si="50"/>
        <v>0</v>
      </c>
      <c r="BC66" s="48">
        <f t="shared" si="51"/>
        <v>0.48899999999999999</v>
      </c>
      <c r="BD66" s="49">
        <f t="shared" si="52"/>
        <v>0.2445</v>
      </c>
      <c r="BE66" s="50">
        <f t="shared" si="53"/>
        <v>0.2445</v>
      </c>
      <c r="BF66" s="51">
        <f t="shared" si="54"/>
        <v>0.48899999999999999</v>
      </c>
      <c r="BG66" s="52">
        <f t="shared" si="55"/>
        <v>0.73350000000000004</v>
      </c>
      <c r="BH66" s="5"/>
    </row>
    <row r="67" spans="1:60" s="12" customFormat="1" ht="19.5" customHeight="1" x14ac:dyDescent="0.25">
      <c r="A67" s="57" t="s">
        <v>162</v>
      </c>
      <c r="B67" s="27">
        <v>14.4</v>
      </c>
      <c r="C67" s="27">
        <f>X67</f>
        <v>0</v>
      </c>
      <c r="D67" s="27">
        <f t="shared" si="63"/>
        <v>0</v>
      </c>
      <c r="E67" s="27">
        <f>AB67</f>
        <v>0</v>
      </c>
      <c r="F67" s="27">
        <f t="shared" si="67"/>
        <v>0</v>
      </c>
      <c r="G67" s="27">
        <f>AF67</f>
        <v>0</v>
      </c>
      <c r="H67" s="27">
        <v>6</v>
      </c>
      <c r="I67" s="81">
        <f t="shared" si="66"/>
        <v>0</v>
      </c>
      <c r="J67" s="80">
        <f t="shared" si="65"/>
        <v>0</v>
      </c>
      <c r="K67" s="81">
        <f t="shared" si="68"/>
        <v>0</v>
      </c>
      <c r="L67" s="28">
        <v>3.94</v>
      </c>
      <c r="M67" s="29">
        <f t="shared" si="64"/>
        <v>24.34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9"/>
        <v>0</v>
      </c>
      <c r="W67" s="30">
        <v>0</v>
      </c>
      <c r="X67" s="72">
        <f t="shared" si="30"/>
        <v>0</v>
      </c>
      <c r="Y67" s="30">
        <v>0</v>
      </c>
      <c r="Z67" s="72">
        <f t="shared" si="31"/>
        <v>0</v>
      </c>
      <c r="AA67" s="30">
        <v>0</v>
      </c>
      <c r="AB67" s="72">
        <f t="shared" si="32"/>
        <v>0</v>
      </c>
      <c r="AC67" s="30">
        <v>0</v>
      </c>
      <c r="AD67" s="72">
        <f t="shared" si="33"/>
        <v>0</v>
      </c>
      <c r="AE67" s="30">
        <v>0</v>
      </c>
      <c r="AF67" s="72">
        <f t="shared" si="34"/>
        <v>0</v>
      </c>
      <c r="AG67" s="92">
        <f t="shared" si="35"/>
        <v>0</v>
      </c>
      <c r="AH67" s="30">
        <v>0</v>
      </c>
      <c r="AI67" s="100">
        <f t="shared" si="3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10.199999999999999</v>
      </c>
      <c r="AP67" s="93">
        <f t="shared" si="38"/>
        <v>7.14</v>
      </c>
      <c r="AQ67" s="98">
        <f t="shared" si="39"/>
        <v>5.6099999999999994</v>
      </c>
      <c r="AR67" s="99">
        <f t="shared" si="40"/>
        <v>7.0759270103836753</v>
      </c>
      <c r="AS67" s="94">
        <f t="shared" si="41"/>
        <v>4.7939999999999996</v>
      </c>
      <c r="AT67" s="39">
        <f t="shared" si="42"/>
        <v>6.0467012634187771</v>
      </c>
      <c r="AU67" s="95">
        <f t="shared" si="43"/>
        <v>4.1819999999999995</v>
      </c>
      <c r="AV67" s="95">
        <f t="shared" si="44"/>
        <v>5.2747819531951032</v>
      </c>
      <c r="AW67" s="38">
        <f t="shared" si="45"/>
        <v>3.3455999999999997</v>
      </c>
      <c r="AX67" s="38">
        <f t="shared" si="46"/>
        <v>4.2198255625560828</v>
      </c>
      <c r="AY67" s="42">
        <f t="shared" si="47"/>
        <v>2.04</v>
      </c>
      <c r="AZ67" s="41">
        <f t="shared" si="48"/>
        <v>1.02</v>
      </c>
      <c r="BA67" s="43">
        <f t="shared" si="49"/>
        <v>0.61199999999999999</v>
      </c>
      <c r="BB67" s="46">
        <f t="shared" si="50"/>
        <v>0</v>
      </c>
      <c r="BC67" s="48">
        <f t="shared" si="51"/>
        <v>0.40799999999999997</v>
      </c>
      <c r="BD67" s="49">
        <f t="shared" si="52"/>
        <v>0.20399999999999999</v>
      </c>
      <c r="BE67" s="50">
        <f t="shared" si="53"/>
        <v>0.20399999999999999</v>
      </c>
      <c r="BF67" s="51">
        <f t="shared" si="54"/>
        <v>0.40799999999999997</v>
      </c>
      <c r="BG67" s="52">
        <f t="shared" si="55"/>
        <v>0.61199999999999999</v>
      </c>
      <c r="BH67" s="5"/>
    </row>
    <row r="68" spans="1:60" s="12" customFormat="1" ht="30" customHeight="1" x14ac:dyDescent="0.25">
      <c r="A68" s="113" t="s">
        <v>96</v>
      </c>
      <c r="B68" s="27">
        <v>11.6</v>
      </c>
      <c r="C68" s="27">
        <v>2.4</v>
      </c>
      <c r="D68" s="27">
        <f t="shared" si="63"/>
        <v>0</v>
      </c>
      <c r="E68" s="27">
        <v>2.25</v>
      </c>
      <c r="F68" s="27">
        <f t="shared" si="67"/>
        <v>0</v>
      </c>
      <c r="G68" s="27">
        <v>3.6</v>
      </c>
      <c r="H68" s="27">
        <v>0.4</v>
      </c>
      <c r="I68" s="81">
        <f t="shared" si="66"/>
        <v>0</v>
      </c>
      <c r="J68" s="80">
        <f t="shared" si="65"/>
        <v>0</v>
      </c>
      <c r="K68" s="81">
        <f t="shared" si="68"/>
        <v>0</v>
      </c>
      <c r="L68" s="28">
        <v>4.05</v>
      </c>
      <c r="M68" s="29">
        <f t="shared" si="64"/>
        <v>24.3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9"/>
        <v>0</v>
      </c>
      <c r="W68" s="30">
        <v>0</v>
      </c>
      <c r="X68" s="72">
        <f t="shared" si="30"/>
        <v>0</v>
      </c>
      <c r="Y68" s="30">
        <v>0</v>
      </c>
      <c r="Z68" s="72">
        <f t="shared" si="31"/>
        <v>0</v>
      </c>
      <c r="AA68" s="30">
        <v>0</v>
      </c>
      <c r="AB68" s="72">
        <f t="shared" si="32"/>
        <v>0</v>
      </c>
      <c r="AC68" s="30">
        <v>0</v>
      </c>
      <c r="AD68" s="72">
        <f t="shared" si="33"/>
        <v>0</v>
      </c>
      <c r="AE68" s="30">
        <v>0</v>
      </c>
      <c r="AF68" s="72">
        <f t="shared" si="34"/>
        <v>0</v>
      </c>
      <c r="AG68" s="92">
        <f t="shared" si="35"/>
        <v>0</v>
      </c>
      <c r="AH68" s="30">
        <v>0</v>
      </c>
      <c r="AI68" s="100">
        <f t="shared" si="3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10.125</v>
      </c>
      <c r="AP68" s="93">
        <f t="shared" si="38"/>
        <v>7.0875000000000004</v>
      </c>
      <c r="AQ68" s="98">
        <f t="shared" si="39"/>
        <v>5.5687500000000005</v>
      </c>
      <c r="AR68" s="99">
        <f t="shared" si="40"/>
        <v>7.1020651891745423</v>
      </c>
      <c r="AS68" s="94">
        <f t="shared" si="41"/>
        <v>4.75875</v>
      </c>
      <c r="AT68" s="39">
        <f t="shared" si="42"/>
        <v>6.0690375252946094</v>
      </c>
      <c r="AU68" s="95">
        <f t="shared" si="43"/>
        <v>4.1512500000000001</v>
      </c>
      <c r="AV68" s="95">
        <f t="shared" si="44"/>
        <v>5.2942667773846592</v>
      </c>
      <c r="AW68" s="38">
        <f t="shared" si="45"/>
        <v>3.3209999999999997</v>
      </c>
      <c r="AX68" s="38">
        <f t="shared" si="46"/>
        <v>4.2354134219077268</v>
      </c>
      <c r="AY68" s="42">
        <f t="shared" si="47"/>
        <v>2.0250000000000004</v>
      </c>
      <c r="AZ68" s="41">
        <f t="shared" si="48"/>
        <v>1.0125000000000002</v>
      </c>
      <c r="BA68" s="43">
        <f t="shared" si="49"/>
        <v>0.60750000000000004</v>
      </c>
      <c r="BB68" s="46">
        <f t="shared" si="50"/>
        <v>0</v>
      </c>
      <c r="BC68" s="48">
        <f t="shared" si="51"/>
        <v>0.40500000000000003</v>
      </c>
      <c r="BD68" s="49">
        <f t="shared" si="52"/>
        <v>0.20250000000000001</v>
      </c>
      <c r="BE68" s="50">
        <f t="shared" si="53"/>
        <v>0.20250000000000001</v>
      </c>
      <c r="BF68" s="51">
        <f t="shared" si="54"/>
        <v>0.40500000000000003</v>
      </c>
      <c r="BG68" s="52">
        <f t="shared" si="55"/>
        <v>0.60750000000000004</v>
      </c>
      <c r="BH68" s="5"/>
    </row>
    <row r="69" spans="1:60" s="12" customFormat="1" ht="25.15" customHeight="1" x14ac:dyDescent="0.25">
      <c r="A69" s="57" t="s">
        <v>171</v>
      </c>
      <c r="B69" s="27">
        <v>14.4</v>
      </c>
      <c r="C69" s="27">
        <f>X69</f>
        <v>0</v>
      </c>
      <c r="D69" s="27">
        <f t="shared" si="63"/>
        <v>0</v>
      </c>
      <c r="E69" s="27">
        <f>AB69</f>
        <v>0</v>
      </c>
      <c r="F69" s="27">
        <f t="shared" si="67"/>
        <v>0</v>
      </c>
      <c r="G69" s="27">
        <v>3.6</v>
      </c>
      <c r="H69" s="27">
        <v>0.9</v>
      </c>
      <c r="I69" s="81">
        <f t="shared" si="66"/>
        <v>0</v>
      </c>
      <c r="J69" s="80">
        <f t="shared" si="65"/>
        <v>0</v>
      </c>
      <c r="K69" s="81">
        <f t="shared" si="68"/>
        <v>0</v>
      </c>
      <c r="L69" s="28">
        <v>3.78</v>
      </c>
      <c r="M69" s="29">
        <f t="shared" si="64"/>
        <v>22.68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9.4499999999999993</v>
      </c>
      <c r="AP69" s="93">
        <f t="shared" si="38"/>
        <v>6.6149999999999993</v>
      </c>
      <c r="AQ69" s="98">
        <f t="shared" si="39"/>
        <v>5.1974999999999989</v>
      </c>
      <c r="AR69" s="99">
        <f t="shared" si="40"/>
        <v>6.5823249093939022</v>
      </c>
      <c r="AS69" s="94">
        <f t="shared" si="41"/>
        <v>4.4414999999999996</v>
      </c>
      <c r="AT69" s="39">
        <f t="shared" si="42"/>
        <v>5.6248958316638804</v>
      </c>
      <c r="AU69" s="95">
        <f t="shared" si="43"/>
        <v>3.8744999999999994</v>
      </c>
      <c r="AV69" s="95">
        <f t="shared" si="44"/>
        <v>4.9068240233663634</v>
      </c>
      <c r="AW69" s="38">
        <f t="shared" si="45"/>
        <v>3.0995999999999992</v>
      </c>
      <c r="AX69" s="38">
        <f t="shared" si="46"/>
        <v>3.9254592186930903</v>
      </c>
      <c r="AY69" s="42">
        <f t="shared" si="47"/>
        <v>1.8899999999999997</v>
      </c>
      <c r="AZ69" s="41">
        <f t="shared" si="48"/>
        <v>0.94499999999999984</v>
      </c>
      <c r="BA69" s="43">
        <f t="shared" si="49"/>
        <v>0.56699999999999995</v>
      </c>
      <c r="BB69" s="46">
        <f t="shared" si="50"/>
        <v>0</v>
      </c>
      <c r="BC69" s="48">
        <f t="shared" si="51"/>
        <v>0.37799999999999995</v>
      </c>
      <c r="BD69" s="49">
        <f t="shared" si="52"/>
        <v>0.18899999999999997</v>
      </c>
      <c r="BE69" s="50">
        <f t="shared" si="53"/>
        <v>0.18899999999999997</v>
      </c>
      <c r="BF69" s="51">
        <f t="shared" si="54"/>
        <v>0.37799999999999995</v>
      </c>
      <c r="BG69" s="52">
        <f t="shared" si="55"/>
        <v>0.56699999999999995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3"/>
        <v>0</v>
      </c>
      <c r="E70" s="27">
        <f>AB70</f>
        <v>0</v>
      </c>
      <c r="F70" s="27">
        <f t="shared" si="67"/>
        <v>0</v>
      </c>
      <c r="G70" s="27">
        <f t="shared" ref="G70:G78" si="69"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68"/>
        <v>0</v>
      </c>
      <c r="L70" s="28">
        <v>3.74</v>
      </c>
      <c r="M70" s="29">
        <f t="shared" si="64"/>
        <v>22.64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9.4499999999999993</v>
      </c>
      <c r="AP70" s="93">
        <f t="shared" si="38"/>
        <v>6.6149999999999993</v>
      </c>
      <c r="AQ70" s="98">
        <f t="shared" si="39"/>
        <v>5.1974999999999989</v>
      </c>
      <c r="AR70" s="99">
        <f t="shared" si="40"/>
        <v>6.8860591920711789</v>
      </c>
      <c r="AS70" s="94">
        <f t="shared" si="41"/>
        <v>4.4414999999999996</v>
      </c>
      <c r="AT70" s="39">
        <f t="shared" si="42"/>
        <v>5.8844505823153721</v>
      </c>
      <c r="AU70" s="95">
        <f t="shared" si="43"/>
        <v>3.8744999999999994</v>
      </c>
      <c r="AV70" s="95">
        <f t="shared" si="44"/>
        <v>5.1332441249985159</v>
      </c>
      <c r="AW70" s="38">
        <f t="shared" si="45"/>
        <v>3.0995999999999992</v>
      </c>
      <c r="AX70" s="38">
        <f t="shared" si="46"/>
        <v>4.106595299998812</v>
      </c>
      <c r="AY70" s="42">
        <f t="shared" si="47"/>
        <v>1.8899999999999997</v>
      </c>
      <c r="AZ70" s="41">
        <f t="shared" si="48"/>
        <v>0.94499999999999984</v>
      </c>
      <c r="BA70" s="43">
        <f t="shared" si="49"/>
        <v>0.56699999999999995</v>
      </c>
      <c r="BB70" s="46">
        <f t="shared" si="50"/>
        <v>0</v>
      </c>
      <c r="BC70" s="48">
        <f t="shared" si="51"/>
        <v>0.37799999999999995</v>
      </c>
      <c r="BD70" s="49">
        <f t="shared" si="52"/>
        <v>0.18899999999999997</v>
      </c>
      <c r="BE70" s="50">
        <f t="shared" si="53"/>
        <v>0.18899999999999997</v>
      </c>
      <c r="BF70" s="51">
        <f t="shared" si="54"/>
        <v>0.37799999999999995</v>
      </c>
      <c r="BG70" s="52">
        <f t="shared" si="55"/>
        <v>0.56699999999999995</v>
      </c>
      <c r="BH70" s="5"/>
    </row>
    <row r="71" spans="1:60" s="12" customFormat="1" ht="25.15" customHeight="1" x14ac:dyDescent="0.25">
      <c r="A71" s="57" t="s">
        <v>156</v>
      </c>
      <c r="B71" s="27">
        <v>5.2</v>
      </c>
      <c r="C71" s="27">
        <f>X71</f>
        <v>0</v>
      </c>
      <c r="D71" s="27">
        <f t="shared" si="63"/>
        <v>0</v>
      </c>
      <c r="E71" s="27">
        <v>11.25</v>
      </c>
      <c r="F71" s="27">
        <f t="shared" si="67"/>
        <v>0</v>
      </c>
      <c r="G71" s="27">
        <f t="shared" si="69"/>
        <v>0</v>
      </c>
      <c r="H71" s="27">
        <f>AI71</f>
        <v>0</v>
      </c>
      <c r="I71" s="81">
        <v>6</v>
      </c>
      <c r="J71" s="80">
        <f t="shared" si="65"/>
        <v>0</v>
      </c>
      <c r="K71" s="81">
        <f t="shared" si="68"/>
        <v>0</v>
      </c>
      <c r="L71" s="28">
        <f>AM71</f>
        <v>0</v>
      </c>
      <c r="M71" s="29">
        <f t="shared" si="64"/>
        <v>22.45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11.225</v>
      </c>
      <c r="AP71" s="93">
        <f t="shared" si="38"/>
        <v>7.8574999999999999</v>
      </c>
      <c r="AQ71" s="98">
        <f t="shared" si="39"/>
        <v>6.1737500000000001</v>
      </c>
      <c r="AR71" s="99">
        <f t="shared" si="40"/>
        <v>7.7622956138311352</v>
      </c>
      <c r="AS71" s="94">
        <f t="shared" si="41"/>
        <v>5.2757500000000004</v>
      </c>
      <c r="AT71" s="39">
        <f t="shared" si="42"/>
        <v>6.633234433637516</v>
      </c>
      <c r="AU71" s="95">
        <f t="shared" si="43"/>
        <v>4.6022499999999997</v>
      </c>
      <c r="AV71" s="95">
        <f t="shared" si="44"/>
        <v>5.7864385484923009</v>
      </c>
      <c r="AW71" s="38">
        <f t="shared" si="45"/>
        <v>3.6818</v>
      </c>
      <c r="AX71" s="38">
        <f t="shared" si="46"/>
        <v>4.6291508387938407</v>
      </c>
      <c r="AY71" s="42">
        <f t="shared" si="47"/>
        <v>2.2450000000000001</v>
      </c>
      <c r="AZ71" s="41">
        <f t="shared" si="48"/>
        <v>1.1225000000000001</v>
      </c>
      <c r="BA71" s="43">
        <f t="shared" si="49"/>
        <v>0.67349999999999999</v>
      </c>
      <c r="BB71" s="46">
        <f t="shared" si="50"/>
        <v>0</v>
      </c>
      <c r="BC71" s="48">
        <f t="shared" si="51"/>
        <v>0.44900000000000001</v>
      </c>
      <c r="BD71" s="49">
        <f t="shared" si="52"/>
        <v>0.22450000000000001</v>
      </c>
      <c r="BE71" s="50">
        <f t="shared" si="53"/>
        <v>0.22450000000000001</v>
      </c>
      <c r="BF71" s="51">
        <f t="shared" si="54"/>
        <v>0.44900000000000001</v>
      </c>
      <c r="BG71" s="52">
        <f t="shared" si="55"/>
        <v>0.67349999999999999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 t="shared" si="63"/>
        <v>0</v>
      </c>
      <c r="E72" s="27">
        <v>8.4</v>
      </c>
      <c r="F72" s="27">
        <f t="shared" si="67"/>
        <v>0</v>
      </c>
      <c r="G72" s="27">
        <f t="shared" si="69"/>
        <v>0</v>
      </c>
      <c r="H72" s="27">
        <v>6</v>
      </c>
      <c r="I72" s="81">
        <f t="shared" ref="I72:I108" si="70">AJ72</f>
        <v>0</v>
      </c>
      <c r="J72" s="80">
        <f t="shared" si="65"/>
        <v>0</v>
      </c>
      <c r="K72" s="81">
        <f t="shared" si="68"/>
        <v>0</v>
      </c>
      <c r="L72" s="28">
        <f>AM72</f>
        <v>0</v>
      </c>
      <c r="M72" s="29">
        <f t="shared" si="64"/>
        <v>22.4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11.2</v>
      </c>
      <c r="AP72" s="93">
        <f t="shared" si="38"/>
        <v>7.839999999999999</v>
      </c>
      <c r="AQ72" s="98">
        <f t="shared" si="39"/>
        <v>6.1599999999999993</v>
      </c>
      <c r="AR72" s="99">
        <f t="shared" si="40"/>
        <v>7.7508626023750971</v>
      </c>
      <c r="AS72" s="94">
        <f t="shared" si="41"/>
        <v>5.2639999999999993</v>
      </c>
      <c r="AT72" s="39">
        <f t="shared" si="42"/>
        <v>6.6234644056659917</v>
      </c>
      <c r="AU72" s="95">
        <f t="shared" si="43"/>
        <v>4.5919999999999996</v>
      </c>
      <c r="AV72" s="95">
        <f t="shared" si="44"/>
        <v>5.7779157581341636</v>
      </c>
      <c r="AW72" s="38">
        <f t="shared" si="45"/>
        <v>3.6735999999999991</v>
      </c>
      <c r="AX72" s="38">
        <f t="shared" si="46"/>
        <v>4.6223326065073298</v>
      </c>
      <c r="AY72" s="42">
        <f t="shared" si="47"/>
        <v>2.2399999999999998</v>
      </c>
      <c r="AZ72" s="41">
        <f t="shared" si="48"/>
        <v>1.1199999999999999</v>
      </c>
      <c r="BA72" s="43">
        <f t="shared" si="49"/>
        <v>0.67199999999999993</v>
      </c>
      <c r="BB72" s="46">
        <f t="shared" si="50"/>
        <v>0</v>
      </c>
      <c r="BC72" s="48">
        <f t="shared" si="51"/>
        <v>0.44799999999999995</v>
      </c>
      <c r="BD72" s="49">
        <f t="shared" si="52"/>
        <v>0.22399999999999998</v>
      </c>
      <c r="BE72" s="50">
        <f t="shared" si="53"/>
        <v>0.22399999999999998</v>
      </c>
      <c r="BF72" s="51">
        <f t="shared" si="54"/>
        <v>0.44799999999999995</v>
      </c>
      <c r="BG72" s="52">
        <f t="shared" si="55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 t="shared" si="63"/>
        <v>0</v>
      </c>
      <c r="E73" s="27">
        <f>AB73</f>
        <v>0</v>
      </c>
      <c r="F73" s="27">
        <f t="shared" si="67"/>
        <v>0</v>
      </c>
      <c r="G73" s="27">
        <f t="shared" si="69"/>
        <v>0</v>
      </c>
      <c r="H73" s="27">
        <v>0.2</v>
      </c>
      <c r="I73" s="81">
        <f t="shared" si="70"/>
        <v>0</v>
      </c>
      <c r="J73" s="80">
        <f t="shared" si="65"/>
        <v>0</v>
      </c>
      <c r="K73" s="81">
        <f t="shared" si="68"/>
        <v>0</v>
      </c>
      <c r="L73" s="28">
        <v>3.85</v>
      </c>
      <c r="M73" s="29">
        <f t="shared" si="64"/>
        <v>21.85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9</v>
      </c>
      <c r="AP73" s="93">
        <f t="shared" si="38"/>
        <v>6.3</v>
      </c>
      <c r="AQ73" s="98">
        <f t="shared" si="39"/>
        <v>4.95</v>
      </c>
      <c r="AR73" s="99">
        <f t="shared" si="40"/>
        <v>6.1348184836909025</v>
      </c>
      <c r="AS73" s="94">
        <f t="shared" si="41"/>
        <v>4.2299999999999995</v>
      </c>
      <c r="AT73" s="39">
        <f t="shared" si="42"/>
        <v>5.2424812496994981</v>
      </c>
      <c r="AU73" s="95">
        <f t="shared" si="43"/>
        <v>3.69</v>
      </c>
      <c r="AV73" s="95">
        <f t="shared" si="44"/>
        <v>4.5732283242059451</v>
      </c>
      <c r="AW73" s="38">
        <f t="shared" si="45"/>
        <v>2.9519999999999995</v>
      </c>
      <c r="AX73" s="38">
        <f t="shared" si="46"/>
        <v>3.6585826593647557</v>
      </c>
      <c r="AY73" s="42">
        <f t="shared" si="47"/>
        <v>1.7999999999999998</v>
      </c>
      <c r="AZ73" s="41">
        <f t="shared" si="48"/>
        <v>0.89999999999999991</v>
      </c>
      <c r="BA73" s="43">
        <f t="shared" si="49"/>
        <v>0.54</v>
      </c>
      <c r="BB73" s="46">
        <f t="shared" si="50"/>
        <v>0</v>
      </c>
      <c r="BC73" s="48">
        <f t="shared" si="51"/>
        <v>0.36</v>
      </c>
      <c r="BD73" s="49">
        <f t="shared" si="52"/>
        <v>0.18</v>
      </c>
      <c r="BE73" s="50">
        <f t="shared" si="53"/>
        <v>0.18</v>
      </c>
      <c r="BF73" s="51">
        <f t="shared" si="54"/>
        <v>0.36</v>
      </c>
      <c r="BG73" s="52">
        <f t="shared" si="55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 t="shared" si="63"/>
        <v>0</v>
      </c>
      <c r="E74" s="27">
        <f>AB74</f>
        <v>0</v>
      </c>
      <c r="F74" s="27">
        <f t="shared" si="67"/>
        <v>0</v>
      </c>
      <c r="G74" s="27">
        <f t="shared" si="69"/>
        <v>0</v>
      </c>
      <c r="H74" s="27">
        <v>2.2999999999999998</v>
      </c>
      <c r="I74" s="81">
        <f t="shared" si="70"/>
        <v>0</v>
      </c>
      <c r="J74" s="80">
        <f t="shared" si="65"/>
        <v>0</v>
      </c>
      <c r="K74" s="81">
        <f t="shared" si="68"/>
        <v>0</v>
      </c>
      <c r="L74" s="28">
        <v>5.53</v>
      </c>
      <c r="M74" s="29">
        <f t="shared" ref="M74:M105" si="71">SUM(B74:L74)</f>
        <v>21.330000000000002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7.9</v>
      </c>
      <c r="AP74" s="93">
        <f t="shared" si="38"/>
        <v>5.53</v>
      </c>
      <c r="AQ74" s="98">
        <f t="shared" si="39"/>
        <v>4.3449999999999998</v>
      </c>
      <c r="AR74" s="99">
        <f t="shared" si="40"/>
        <v>5.4329973523472459</v>
      </c>
      <c r="AS74" s="94">
        <f t="shared" si="41"/>
        <v>3.7130000000000001</v>
      </c>
      <c r="AT74" s="39">
        <f t="shared" si="42"/>
        <v>4.6427431920058293</v>
      </c>
      <c r="AU74" s="95">
        <f t="shared" si="43"/>
        <v>3.2389999999999999</v>
      </c>
      <c r="AV74" s="95">
        <f t="shared" si="44"/>
        <v>4.0500525717497657</v>
      </c>
      <c r="AW74" s="38">
        <f t="shared" si="45"/>
        <v>2.5911999999999997</v>
      </c>
      <c r="AX74" s="38">
        <f t="shared" si="46"/>
        <v>3.2400420573998119</v>
      </c>
      <c r="AY74" s="42">
        <f t="shared" si="47"/>
        <v>1.58</v>
      </c>
      <c r="AZ74" s="41">
        <f t="shared" si="48"/>
        <v>0.79</v>
      </c>
      <c r="BA74" s="43">
        <f t="shared" si="49"/>
        <v>0.47399999999999998</v>
      </c>
      <c r="BB74" s="46">
        <f t="shared" si="50"/>
        <v>0</v>
      </c>
      <c r="BC74" s="48">
        <f t="shared" si="51"/>
        <v>0.316</v>
      </c>
      <c r="BD74" s="49">
        <f t="shared" si="52"/>
        <v>0.158</v>
      </c>
      <c r="BE74" s="50">
        <f t="shared" si="53"/>
        <v>0.158</v>
      </c>
      <c r="BF74" s="51">
        <f t="shared" si="54"/>
        <v>0.316</v>
      </c>
      <c r="BG74" s="52">
        <f t="shared" si="55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 t="shared" si="63"/>
        <v>0</v>
      </c>
      <c r="E75" s="27">
        <v>9.3000000000000007</v>
      </c>
      <c r="F75" s="27">
        <f t="shared" si="67"/>
        <v>0</v>
      </c>
      <c r="G75" s="27">
        <f t="shared" si="69"/>
        <v>0</v>
      </c>
      <c r="H75" s="27">
        <f>AI75</f>
        <v>0</v>
      </c>
      <c r="I75" s="81">
        <f t="shared" si="70"/>
        <v>0</v>
      </c>
      <c r="J75" s="80">
        <f t="shared" si="65"/>
        <v>0</v>
      </c>
      <c r="K75" s="81">
        <f t="shared" si="68"/>
        <v>0</v>
      </c>
      <c r="L75" s="28">
        <v>3.43</v>
      </c>
      <c r="M75" s="29">
        <f t="shared" si="71"/>
        <v>21.130000000000003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8.8500000000000014</v>
      </c>
      <c r="AP75" s="93">
        <f t="shared" si="38"/>
        <v>6.1950000000000003</v>
      </c>
      <c r="AQ75" s="98">
        <f t="shared" si="39"/>
        <v>4.8675000000000006</v>
      </c>
      <c r="AR75" s="99">
        <f t="shared" si="40"/>
        <v>6.2414263236481116</v>
      </c>
      <c r="AS75" s="94">
        <f t="shared" si="41"/>
        <v>4.1595000000000004</v>
      </c>
      <c r="AT75" s="39">
        <f t="shared" si="42"/>
        <v>5.3335824947538413</v>
      </c>
      <c r="AU75" s="95">
        <f t="shared" si="43"/>
        <v>3.6285000000000003</v>
      </c>
      <c r="AV75" s="95">
        <f t="shared" si="44"/>
        <v>4.6526996230831372</v>
      </c>
      <c r="AW75" s="38">
        <f t="shared" si="45"/>
        <v>2.9028</v>
      </c>
      <c r="AX75" s="38">
        <f t="shared" si="46"/>
        <v>3.72215969846651</v>
      </c>
      <c r="AY75" s="42">
        <f t="shared" si="47"/>
        <v>1.7700000000000002</v>
      </c>
      <c r="AZ75" s="41">
        <f t="shared" si="48"/>
        <v>0.88500000000000012</v>
      </c>
      <c r="BA75" s="43">
        <f t="shared" si="49"/>
        <v>0.53100000000000003</v>
      </c>
      <c r="BB75" s="46">
        <f t="shared" si="50"/>
        <v>0</v>
      </c>
      <c r="BC75" s="48">
        <f t="shared" si="51"/>
        <v>0.35400000000000004</v>
      </c>
      <c r="BD75" s="49">
        <f t="shared" si="52"/>
        <v>0.17700000000000002</v>
      </c>
      <c r="BE75" s="50">
        <f t="shared" si="53"/>
        <v>0.17700000000000002</v>
      </c>
      <c r="BF75" s="51">
        <f t="shared" si="54"/>
        <v>0.35400000000000004</v>
      </c>
      <c r="BG75" s="52">
        <f t="shared" si="55"/>
        <v>0.53100000000000003</v>
      </c>
      <c r="BH75" s="5"/>
    </row>
    <row r="76" spans="1:60" s="12" customFormat="1" ht="25.15" customHeight="1" x14ac:dyDescent="0.25">
      <c r="A76" s="57" t="s">
        <v>109</v>
      </c>
      <c r="B76" s="27">
        <v>2</v>
      </c>
      <c r="C76" s="27">
        <v>2.7</v>
      </c>
      <c r="D76" s="27">
        <f t="shared" si="63"/>
        <v>0</v>
      </c>
      <c r="E76" s="27">
        <v>11.25</v>
      </c>
      <c r="F76" s="27">
        <f t="shared" si="67"/>
        <v>0</v>
      </c>
      <c r="G76" s="27">
        <f t="shared" si="69"/>
        <v>0</v>
      </c>
      <c r="H76" s="27">
        <v>4.7</v>
      </c>
      <c r="I76" s="81">
        <f t="shared" si="70"/>
        <v>0</v>
      </c>
      <c r="J76" s="80">
        <f t="shared" si="65"/>
        <v>0</v>
      </c>
      <c r="K76" s="81">
        <f t="shared" si="68"/>
        <v>0</v>
      </c>
      <c r="L76" s="28">
        <f>AM76</f>
        <v>0</v>
      </c>
      <c r="M76" s="29">
        <f t="shared" si="71"/>
        <v>20.65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10.324999999999999</v>
      </c>
      <c r="AP76" s="93">
        <f t="shared" si="38"/>
        <v>7.2275</v>
      </c>
      <c r="AQ76" s="98">
        <f t="shared" si="39"/>
        <v>5.67875</v>
      </c>
      <c r="AR76" s="99">
        <f t="shared" si="40"/>
        <v>7.2793031273904578</v>
      </c>
      <c r="AS76" s="94">
        <f t="shared" si="41"/>
        <v>4.8527499999999995</v>
      </c>
      <c r="AT76" s="39">
        <f t="shared" si="42"/>
        <v>6.2204953997700265</v>
      </c>
      <c r="AU76" s="95">
        <f t="shared" si="43"/>
        <v>4.23325</v>
      </c>
      <c r="AV76" s="95">
        <f t="shared" si="44"/>
        <v>5.4263896040547044</v>
      </c>
      <c r="AW76" s="38">
        <f t="shared" si="45"/>
        <v>3.3865999999999996</v>
      </c>
      <c r="AX76" s="38">
        <f t="shared" si="46"/>
        <v>4.3411116832437635</v>
      </c>
      <c r="AY76" s="42">
        <f t="shared" si="47"/>
        <v>2.0649999999999999</v>
      </c>
      <c r="AZ76" s="41">
        <f t="shared" si="48"/>
        <v>1.0325</v>
      </c>
      <c r="BA76" s="43">
        <f t="shared" si="49"/>
        <v>0.61949999999999994</v>
      </c>
      <c r="BB76" s="46">
        <f t="shared" si="50"/>
        <v>0</v>
      </c>
      <c r="BC76" s="48">
        <f t="shared" si="51"/>
        <v>0.41299999999999998</v>
      </c>
      <c r="BD76" s="49">
        <f t="shared" si="52"/>
        <v>0.20649999999999999</v>
      </c>
      <c r="BE76" s="50">
        <f t="shared" si="53"/>
        <v>0.20649999999999999</v>
      </c>
      <c r="BF76" s="51">
        <f t="shared" si="54"/>
        <v>0.41299999999999998</v>
      </c>
      <c r="BG76" s="52">
        <f t="shared" si="55"/>
        <v>0.61949999999999994</v>
      </c>
      <c r="BH76" s="5"/>
    </row>
    <row r="77" spans="1:60" s="12" customFormat="1" ht="25.15" customHeight="1" x14ac:dyDescent="0.25">
      <c r="A77" s="57" t="s">
        <v>126</v>
      </c>
      <c r="B77" s="27">
        <v>13.6</v>
      </c>
      <c r="C77" s="27">
        <v>2.1</v>
      </c>
      <c r="D77" s="27">
        <f t="shared" si="63"/>
        <v>0</v>
      </c>
      <c r="E77" s="27">
        <f t="shared" ref="E77:E82" si="72">AB77</f>
        <v>0</v>
      </c>
      <c r="F77" s="27">
        <f t="shared" si="67"/>
        <v>0</v>
      </c>
      <c r="G77" s="27">
        <f t="shared" si="69"/>
        <v>0</v>
      </c>
      <c r="H77" s="27">
        <v>0.8</v>
      </c>
      <c r="I77" s="81">
        <f t="shared" si="70"/>
        <v>0</v>
      </c>
      <c r="J77" s="80">
        <f t="shared" si="65"/>
        <v>0</v>
      </c>
      <c r="K77" s="81">
        <f t="shared" si="68"/>
        <v>0</v>
      </c>
      <c r="L77" s="28">
        <v>3.39</v>
      </c>
      <c r="M77" s="29">
        <f t="shared" si="71"/>
        <v>19.89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8.25</v>
      </c>
      <c r="AP77" s="93">
        <f t="shared" si="38"/>
        <v>5.7750000000000004</v>
      </c>
      <c r="AQ77" s="98">
        <f t="shared" si="39"/>
        <v>4.5375000000000005</v>
      </c>
      <c r="AR77" s="99">
        <f t="shared" si="40"/>
        <v>5.5497450498089993</v>
      </c>
      <c r="AS77" s="94">
        <f t="shared" si="41"/>
        <v>3.8775000000000004</v>
      </c>
      <c r="AT77" s="39">
        <f t="shared" si="42"/>
        <v>4.7425094062004174</v>
      </c>
      <c r="AU77" s="95">
        <f t="shared" si="43"/>
        <v>3.3825000000000003</v>
      </c>
      <c r="AV77" s="95">
        <f t="shared" si="44"/>
        <v>4.137082673493981</v>
      </c>
      <c r="AW77" s="38">
        <f t="shared" si="45"/>
        <v>2.706</v>
      </c>
      <c r="AX77" s="38">
        <f t="shared" si="46"/>
        <v>3.3096661387951847</v>
      </c>
      <c r="AY77" s="42">
        <f t="shared" si="47"/>
        <v>1.6500000000000001</v>
      </c>
      <c r="AZ77" s="41">
        <f t="shared" si="48"/>
        <v>0.82500000000000007</v>
      </c>
      <c r="BA77" s="43">
        <f t="shared" si="49"/>
        <v>0.495</v>
      </c>
      <c r="BB77" s="46">
        <f t="shared" si="50"/>
        <v>0</v>
      </c>
      <c r="BC77" s="48">
        <f t="shared" si="51"/>
        <v>0.33</v>
      </c>
      <c r="BD77" s="49">
        <f t="shared" si="52"/>
        <v>0.16500000000000001</v>
      </c>
      <c r="BE77" s="50">
        <f t="shared" si="53"/>
        <v>0.16500000000000001</v>
      </c>
      <c r="BF77" s="51">
        <f t="shared" si="54"/>
        <v>0.33</v>
      </c>
      <c r="BG77" s="52">
        <f t="shared" si="55"/>
        <v>0.495</v>
      </c>
      <c r="BH77" s="5"/>
    </row>
    <row r="78" spans="1:60" s="12" customFormat="1" ht="25.15" customHeight="1" x14ac:dyDescent="0.25">
      <c r="A78" s="57" t="s">
        <v>142</v>
      </c>
      <c r="B78" s="27">
        <v>13.6</v>
      </c>
      <c r="C78" s="27">
        <f>X78</f>
        <v>0</v>
      </c>
      <c r="D78" s="27">
        <f t="shared" si="63"/>
        <v>0</v>
      </c>
      <c r="E78" s="27">
        <f t="shared" si="72"/>
        <v>0</v>
      </c>
      <c r="F78" s="27">
        <f t="shared" si="67"/>
        <v>0</v>
      </c>
      <c r="G78" s="27">
        <f t="shared" si="69"/>
        <v>0</v>
      </c>
      <c r="H78" s="27">
        <v>5.4</v>
      </c>
      <c r="I78" s="81">
        <f t="shared" si="70"/>
        <v>0</v>
      </c>
      <c r="J78" s="80">
        <f t="shared" ref="J78:J108" si="73">AK78</f>
        <v>0</v>
      </c>
      <c r="K78" s="81">
        <f t="shared" si="68"/>
        <v>0</v>
      </c>
      <c r="L78" s="28">
        <f>AM78</f>
        <v>0</v>
      </c>
      <c r="M78" s="29">
        <f t="shared" si="71"/>
        <v>19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9.5</v>
      </c>
      <c r="AP78" s="93">
        <f t="shared" si="38"/>
        <v>6.65</v>
      </c>
      <c r="AQ78" s="98">
        <f t="shared" si="39"/>
        <v>5.2249999999999996</v>
      </c>
      <c r="AR78" s="99">
        <f t="shared" si="40"/>
        <v>6.2572694969459768</v>
      </c>
      <c r="AS78" s="94">
        <f t="shared" si="41"/>
        <v>4.4649999999999999</v>
      </c>
      <c r="AT78" s="39">
        <f t="shared" si="42"/>
        <v>5.3471212064811073</v>
      </c>
      <c r="AU78" s="95">
        <f t="shared" si="43"/>
        <v>3.895</v>
      </c>
      <c r="AV78" s="95">
        <f t="shared" si="44"/>
        <v>4.6645099886324557</v>
      </c>
      <c r="AW78" s="38">
        <f t="shared" si="45"/>
        <v>3.1159999999999997</v>
      </c>
      <c r="AX78" s="38">
        <f t="shared" si="46"/>
        <v>3.7316079909059638</v>
      </c>
      <c r="AY78" s="42">
        <f t="shared" si="47"/>
        <v>1.9</v>
      </c>
      <c r="AZ78" s="41">
        <f t="shared" si="48"/>
        <v>0.95</v>
      </c>
      <c r="BA78" s="43">
        <f t="shared" si="49"/>
        <v>0.57000000000000006</v>
      </c>
      <c r="BB78" s="46">
        <f t="shared" si="50"/>
        <v>0</v>
      </c>
      <c r="BC78" s="48">
        <f t="shared" si="51"/>
        <v>0.38</v>
      </c>
      <c r="BD78" s="49">
        <f t="shared" si="52"/>
        <v>0.19</v>
      </c>
      <c r="BE78" s="50">
        <f t="shared" si="53"/>
        <v>0.19</v>
      </c>
      <c r="BF78" s="51">
        <f t="shared" si="54"/>
        <v>0.38</v>
      </c>
      <c r="BG78" s="52">
        <f t="shared" si="55"/>
        <v>0.57000000000000006</v>
      </c>
      <c r="BH78" s="5"/>
    </row>
    <row r="79" spans="1:60" s="12" customFormat="1" ht="25.15" customHeight="1" x14ac:dyDescent="0.25">
      <c r="A79" s="57" t="s">
        <v>123</v>
      </c>
      <c r="B79" s="27">
        <v>10</v>
      </c>
      <c r="C79" s="27">
        <f>X79</f>
        <v>0</v>
      </c>
      <c r="D79" s="27">
        <v>0.8</v>
      </c>
      <c r="E79" s="27">
        <f t="shared" si="72"/>
        <v>0</v>
      </c>
      <c r="F79" s="27">
        <f t="shared" si="67"/>
        <v>0</v>
      </c>
      <c r="G79" s="27">
        <v>2.1</v>
      </c>
      <c r="H79" s="27">
        <v>1.4</v>
      </c>
      <c r="I79" s="81">
        <f t="shared" si="70"/>
        <v>0</v>
      </c>
      <c r="J79" s="80">
        <f t="shared" si="73"/>
        <v>0</v>
      </c>
      <c r="K79" s="81">
        <f t="shared" si="68"/>
        <v>0</v>
      </c>
      <c r="L79" s="28">
        <v>3.55</v>
      </c>
      <c r="M79" s="29">
        <f t="shared" si="71"/>
        <v>17.850000000000001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7.15</v>
      </c>
      <c r="AP79" s="93">
        <f t="shared" si="38"/>
        <v>5.0050000000000008</v>
      </c>
      <c r="AQ79" s="98">
        <f t="shared" si="39"/>
        <v>3.9325000000000006</v>
      </c>
      <c r="AR79" s="99">
        <f t="shared" si="40"/>
        <v>4.8250239642816801</v>
      </c>
      <c r="AS79" s="94">
        <f t="shared" si="41"/>
        <v>3.3605000000000005</v>
      </c>
      <c r="AT79" s="39">
        <f t="shared" si="42"/>
        <v>4.1232022967497999</v>
      </c>
      <c r="AU79" s="95">
        <f t="shared" si="43"/>
        <v>2.9315000000000002</v>
      </c>
      <c r="AV79" s="95">
        <f t="shared" si="44"/>
        <v>3.596836046100889</v>
      </c>
      <c r="AW79" s="38">
        <f t="shared" si="45"/>
        <v>2.3452000000000002</v>
      </c>
      <c r="AX79" s="38">
        <f t="shared" si="46"/>
        <v>2.8774688368807113</v>
      </c>
      <c r="AY79" s="42">
        <f t="shared" si="47"/>
        <v>1.4300000000000002</v>
      </c>
      <c r="AZ79" s="41">
        <f t="shared" si="48"/>
        <v>0.71500000000000008</v>
      </c>
      <c r="BA79" s="43">
        <f t="shared" si="49"/>
        <v>0.42900000000000005</v>
      </c>
      <c r="BB79" s="46">
        <f t="shared" si="50"/>
        <v>0</v>
      </c>
      <c r="BC79" s="48">
        <f t="shared" si="51"/>
        <v>0.28600000000000003</v>
      </c>
      <c r="BD79" s="49">
        <f t="shared" si="52"/>
        <v>0.14300000000000002</v>
      </c>
      <c r="BE79" s="50">
        <f t="shared" si="53"/>
        <v>0.14300000000000002</v>
      </c>
      <c r="BF79" s="51">
        <f t="shared" si="54"/>
        <v>0.28600000000000003</v>
      </c>
      <c r="BG79" s="52">
        <f t="shared" si="55"/>
        <v>0.42900000000000005</v>
      </c>
      <c r="BH79" s="5"/>
    </row>
    <row r="80" spans="1:60" s="12" customFormat="1" ht="28.5" customHeight="1" x14ac:dyDescent="0.25">
      <c r="A80" s="113" t="s">
        <v>88</v>
      </c>
      <c r="B80" s="27">
        <v>1.2</v>
      </c>
      <c r="C80" s="27">
        <v>11.4</v>
      </c>
      <c r="D80" s="27">
        <f t="shared" ref="D80:D88" si="74">Z80</f>
        <v>0</v>
      </c>
      <c r="E80" s="27">
        <f t="shared" si="72"/>
        <v>0</v>
      </c>
      <c r="F80" s="27">
        <f t="shared" si="67"/>
        <v>0</v>
      </c>
      <c r="G80" s="27">
        <f>AF80</f>
        <v>0</v>
      </c>
      <c r="H80" s="27">
        <v>2.1</v>
      </c>
      <c r="I80" s="81">
        <f t="shared" si="70"/>
        <v>0</v>
      </c>
      <c r="J80" s="80">
        <f t="shared" si="73"/>
        <v>0</v>
      </c>
      <c r="K80" s="81">
        <f t="shared" si="68"/>
        <v>0</v>
      </c>
      <c r="L80" s="28">
        <v>2.91</v>
      </c>
      <c r="M80" s="29">
        <f t="shared" si="71"/>
        <v>17.61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7.35</v>
      </c>
      <c r="AP80" s="93">
        <f t="shared" si="38"/>
        <v>5.1449999999999996</v>
      </c>
      <c r="AQ80" s="98">
        <f t="shared" si="39"/>
        <v>4.0424999999999995</v>
      </c>
      <c r="AR80" s="99">
        <f t="shared" si="40"/>
        <v>5.1125575597263966</v>
      </c>
      <c r="AS80" s="94">
        <f t="shared" si="41"/>
        <v>3.4544999999999999</v>
      </c>
      <c r="AT80" s="39">
        <f t="shared" si="42"/>
        <v>4.3689128237661938</v>
      </c>
      <c r="AU80" s="95">
        <f t="shared" si="43"/>
        <v>3.0134999999999996</v>
      </c>
      <c r="AV80" s="95">
        <f t="shared" si="44"/>
        <v>3.8111792717960409</v>
      </c>
      <c r="AW80" s="38">
        <f t="shared" si="45"/>
        <v>2.4107999999999996</v>
      </c>
      <c r="AX80" s="38">
        <f t="shared" si="46"/>
        <v>3.0489434174368331</v>
      </c>
      <c r="AY80" s="42">
        <f t="shared" si="47"/>
        <v>1.47</v>
      </c>
      <c r="AZ80" s="41">
        <f t="shared" si="48"/>
        <v>0.73499999999999999</v>
      </c>
      <c r="BA80" s="43">
        <f t="shared" si="49"/>
        <v>0.44099999999999995</v>
      </c>
      <c r="BB80" s="46">
        <f t="shared" si="50"/>
        <v>0</v>
      </c>
      <c r="BC80" s="48">
        <f t="shared" si="51"/>
        <v>0.29399999999999998</v>
      </c>
      <c r="BD80" s="49">
        <f t="shared" si="52"/>
        <v>0.14699999999999999</v>
      </c>
      <c r="BE80" s="50">
        <f t="shared" si="53"/>
        <v>0.14699999999999999</v>
      </c>
      <c r="BF80" s="51">
        <f t="shared" si="54"/>
        <v>0.29399999999999998</v>
      </c>
      <c r="BG80" s="52">
        <f t="shared" si="55"/>
        <v>0.44099999999999995</v>
      </c>
      <c r="BH80" s="5"/>
    </row>
    <row r="81" spans="1:60" s="12" customFormat="1" ht="25.15" customHeight="1" x14ac:dyDescent="0.25">
      <c r="A81" s="57" t="s">
        <v>143</v>
      </c>
      <c r="B81" s="27">
        <v>10</v>
      </c>
      <c r="C81" s="27">
        <f>X81</f>
        <v>0</v>
      </c>
      <c r="D81" s="27">
        <f t="shared" si="74"/>
        <v>0</v>
      </c>
      <c r="E81" s="27">
        <f t="shared" si="72"/>
        <v>0</v>
      </c>
      <c r="F81" s="27">
        <f t="shared" si="67"/>
        <v>0</v>
      </c>
      <c r="G81" s="27">
        <v>3.6</v>
      </c>
      <c r="H81" s="27">
        <v>1.1000000000000001</v>
      </c>
      <c r="I81" s="81">
        <f t="shared" si="70"/>
        <v>0</v>
      </c>
      <c r="J81" s="80">
        <f t="shared" si="73"/>
        <v>0</v>
      </c>
      <c r="K81" s="81">
        <f t="shared" si="68"/>
        <v>0</v>
      </c>
      <c r="L81" s="28">
        <v>2.69</v>
      </c>
      <c r="M81" s="29">
        <f t="shared" si="71"/>
        <v>17.39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7.3500000000000014</v>
      </c>
      <c r="AP81" s="93">
        <f t="shared" si="38"/>
        <v>5.1450000000000005</v>
      </c>
      <c r="AQ81" s="98">
        <f t="shared" si="39"/>
        <v>4.0425000000000004</v>
      </c>
      <c r="AR81" s="99">
        <f t="shared" si="40"/>
        <v>4.8583125223219232</v>
      </c>
      <c r="AS81" s="94">
        <f t="shared" si="41"/>
        <v>3.4545000000000003</v>
      </c>
      <c r="AT81" s="39">
        <f t="shared" si="42"/>
        <v>4.1516488827114619</v>
      </c>
      <c r="AU81" s="95">
        <f t="shared" si="43"/>
        <v>3.0135000000000005</v>
      </c>
      <c r="AV81" s="95">
        <f t="shared" si="44"/>
        <v>3.621651153003616</v>
      </c>
      <c r="AW81" s="38">
        <f t="shared" si="45"/>
        <v>2.4108000000000001</v>
      </c>
      <c r="AX81" s="38">
        <f t="shared" si="46"/>
        <v>2.8973209224028924</v>
      </c>
      <c r="AY81" s="42">
        <f t="shared" si="47"/>
        <v>1.4700000000000002</v>
      </c>
      <c r="AZ81" s="41">
        <f t="shared" si="48"/>
        <v>0.7350000000000001</v>
      </c>
      <c r="BA81" s="43">
        <f t="shared" si="49"/>
        <v>0.44100000000000006</v>
      </c>
      <c r="BB81" s="46">
        <f t="shared" si="50"/>
        <v>0</v>
      </c>
      <c r="BC81" s="48">
        <f t="shared" si="51"/>
        <v>0.29400000000000004</v>
      </c>
      <c r="BD81" s="49">
        <f t="shared" si="52"/>
        <v>0.14700000000000002</v>
      </c>
      <c r="BE81" s="50">
        <f t="shared" si="53"/>
        <v>0.14700000000000002</v>
      </c>
      <c r="BF81" s="51">
        <f t="shared" si="54"/>
        <v>0.29400000000000004</v>
      </c>
      <c r="BG81" s="52">
        <f t="shared" si="55"/>
        <v>0.44100000000000006</v>
      </c>
      <c r="BH81" s="5"/>
    </row>
    <row r="82" spans="1:60" s="12" customFormat="1" ht="25.15" customHeight="1" x14ac:dyDescent="0.25">
      <c r="A82" s="57" t="s">
        <v>146</v>
      </c>
      <c r="B82" s="27">
        <v>10.4</v>
      </c>
      <c r="C82" s="27">
        <v>2.1</v>
      </c>
      <c r="D82" s="27">
        <f t="shared" si="74"/>
        <v>0</v>
      </c>
      <c r="E82" s="27">
        <f t="shared" si="72"/>
        <v>0</v>
      </c>
      <c r="F82" s="27">
        <f t="shared" si="67"/>
        <v>0</v>
      </c>
      <c r="G82" s="27">
        <f t="shared" ref="G82:G89" si="75">AF82</f>
        <v>0</v>
      </c>
      <c r="H82" s="27">
        <v>1.3</v>
      </c>
      <c r="I82" s="81">
        <f t="shared" si="70"/>
        <v>0</v>
      </c>
      <c r="J82" s="80">
        <f t="shared" si="73"/>
        <v>0</v>
      </c>
      <c r="K82" s="81">
        <f t="shared" si="68"/>
        <v>0</v>
      </c>
      <c r="L82" s="28">
        <v>3.42</v>
      </c>
      <c r="M82" s="29">
        <f t="shared" si="71"/>
        <v>17.22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6.8999999999999995</v>
      </c>
      <c r="AP82" s="93">
        <f t="shared" si="38"/>
        <v>4.8299999999999992</v>
      </c>
      <c r="AQ82" s="98">
        <f t="shared" si="39"/>
        <v>3.7949999999999995</v>
      </c>
      <c r="AR82" s="99">
        <f t="shared" si="40"/>
        <v>4.6585031905785446</v>
      </c>
      <c r="AS82" s="94">
        <f t="shared" si="41"/>
        <v>3.2429999999999994</v>
      </c>
      <c r="AT82" s="39">
        <f t="shared" si="42"/>
        <v>3.9809027264943921</v>
      </c>
      <c r="AU82" s="95">
        <f t="shared" si="43"/>
        <v>2.8289999999999997</v>
      </c>
      <c r="AV82" s="95">
        <f t="shared" si="44"/>
        <v>3.4727023784312787</v>
      </c>
      <c r="AW82" s="38">
        <f t="shared" si="45"/>
        <v>2.2631999999999994</v>
      </c>
      <c r="AX82" s="38">
        <f t="shared" si="46"/>
        <v>2.7781619027450226</v>
      </c>
      <c r="AY82" s="42">
        <f t="shared" si="47"/>
        <v>1.38</v>
      </c>
      <c r="AZ82" s="41">
        <f t="shared" si="48"/>
        <v>0.69</v>
      </c>
      <c r="BA82" s="43">
        <f t="shared" si="49"/>
        <v>0.41399999999999992</v>
      </c>
      <c r="BB82" s="46">
        <f t="shared" si="50"/>
        <v>0</v>
      </c>
      <c r="BC82" s="48">
        <f t="shared" si="51"/>
        <v>0.27599999999999997</v>
      </c>
      <c r="BD82" s="49">
        <f t="shared" si="52"/>
        <v>0.13799999999999998</v>
      </c>
      <c r="BE82" s="50">
        <f t="shared" si="53"/>
        <v>0.13799999999999998</v>
      </c>
      <c r="BF82" s="51">
        <f t="shared" si="54"/>
        <v>0.27599999999999997</v>
      </c>
      <c r="BG82" s="52">
        <f t="shared" si="55"/>
        <v>0.41399999999999992</v>
      </c>
      <c r="BH82" s="5"/>
    </row>
    <row r="83" spans="1:60" s="12" customFormat="1" ht="25.15" customHeight="1" x14ac:dyDescent="0.25">
      <c r="A83" s="57" t="s">
        <v>97</v>
      </c>
      <c r="B83" s="27">
        <v>2.4</v>
      </c>
      <c r="C83" s="27">
        <f>X83</f>
        <v>0</v>
      </c>
      <c r="D83" s="27">
        <f t="shared" si="74"/>
        <v>0</v>
      </c>
      <c r="E83" s="27">
        <v>11.25</v>
      </c>
      <c r="F83" s="27">
        <f t="shared" si="67"/>
        <v>0</v>
      </c>
      <c r="G83" s="27">
        <f t="shared" si="75"/>
        <v>0</v>
      </c>
      <c r="H83" s="27">
        <v>0.2</v>
      </c>
      <c r="I83" s="81">
        <f t="shared" si="70"/>
        <v>0</v>
      </c>
      <c r="J83" s="80">
        <f t="shared" si="73"/>
        <v>0</v>
      </c>
      <c r="K83" s="81">
        <f t="shared" si="68"/>
        <v>0</v>
      </c>
      <c r="L83" s="28">
        <v>2.68</v>
      </c>
      <c r="M83" s="29">
        <f t="shared" si="71"/>
        <v>16.53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6.9250000000000007</v>
      </c>
      <c r="AP83" s="93">
        <f t="shared" ref="AP83:AP108" si="85">(M83-L83)/100*35</f>
        <v>4.8475000000000001</v>
      </c>
      <c r="AQ83" s="98">
        <f t="shared" ref="AQ83:AQ108" si="86">(M83-L83)/100*27.5</f>
        <v>3.8087500000000003</v>
      </c>
      <c r="AR83" s="99">
        <f t="shared" ref="AR83:AR108" si="87">(M83-L83)/100*AR79+AQ83</f>
        <v>4.4770158190530127</v>
      </c>
      <c r="AS83" s="94">
        <f t="shared" ref="AS83:AS108" si="88">(M83-L83)/100*23.5</f>
        <v>3.2547500000000005</v>
      </c>
      <c r="AT83" s="39">
        <f t="shared" ref="AT83:AT108" si="89">(M83-L83)/100*AT79+AS83</f>
        <v>3.8258135180998476</v>
      </c>
      <c r="AU83" s="95">
        <f t="shared" ref="AU83:AU108" si="90">(M83-L83)/100*20.5</f>
        <v>2.8392500000000003</v>
      </c>
      <c r="AV83" s="95">
        <f t="shared" ref="AV83:AV108" si="91">(M83-L83)/100*AV79+AU83</f>
        <v>3.3374117923849735</v>
      </c>
      <c r="AW83" s="38">
        <f t="shared" ref="AW83:AW108" si="92">(M83-L83)/100*16.4</f>
        <v>2.2713999999999999</v>
      </c>
      <c r="AX83" s="38">
        <f t="shared" ref="AX83:AX108" si="93">(M83-L83)/100*AX79+AW83</f>
        <v>2.6699294339079787</v>
      </c>
      <c r="AY83" s="42">
        <f t="shared" ref="AY83:AY108" si="94">(M83-L83)/100*10</f>
        <v>1.3850000000000002</v>
      </c>
      <c r="AZ83" s="41">
        <f t="shared" ref="AZ83:AZ108" si="95">(M83-L83)/100*5</f>
        <v>0.69250000000000012</v>
      </c>
      <c r="BA83" s="43">
        <f t="shared" ref="BA83:BA108" si="96">(M83-L83)/100*3</f>
        <v>0.41550000000000004</v>
      </c>
      <c r="BB83" s="46">
        <f t="shared" ref="BB83:BB108" si="97">(M83-L83)/100*BB79</f>
        <v>0</v>
      </c>
      <c r="BC83" s="48">
        <f t="shared" ref="BC83:BC108" si="98">(M83-L83)/100*2</f>
        <v>0.27700000000000002</v>
      </c>
      <c r="BD83" s="49">
        <f t="shared" ref="BD83:BD108" si="99">(M83-L83)/100*1</f>
        <v>0.13850000000000001</v>
      </c>
      <c r="BE83" s="50">
        <f t="shared" ref="BE83:BE108" si="100">(M83-L83)/100*1</f>
        <v>0.13850000000000001</v>
      </c>
      <c r="BF83" s="51">
        <f t="shared" ref="BF83:BF108" si="101">(M83-L83)/100*2</f>
        <v>0.27700000000000002</v>
      </c>
      <c r="BG83" s="52">
        <f t="shared" ref="BG83:BG108" si="102">(M83-L83)/100*3</f>
        <v>0.41550000000000004</v>
      </c>
      <c r="BH83" s="5"/>
    </row>
    <row r="84" spans="1:60" s="12" customFormat="1" ht="25.15" customHeight="1" x14ac:dyDescent="0.25">
      <c r="A84" s="57" t="s">
        <v>121</v>
      </c>
      <c r="B84" s="27">
        <f>V84</f>
        <v>0</v>
      </c>
      <c r="C84" s="27">
        <v>12.9</v>
      </c>
      <c r="D84" s="27">
        <f t="shared" si="74"/>
        <v>0</v>
      </c>
      <c r="E84" s="27">
        <f>AB84</f>
        <v>0</v>
      </c>
      <c r="F84" s="27">
        <f t="shared" si="67"/>
        <v>0</v>
      </c>
      <c r="G84" s="27">
        <f t="shared" si="75"/>
        <v>0</v>
      </c>
      <c r="H84" s="27">
        <v>0.8</v>
      </c>
      <c r="I84" s="81">
        <f t="shared" si="70"/>
        <v>0</v>
      </c>
      <c r="J84" s="80">
        <f t="shared" si="73"/>
        <v>0</v>
      </c>
      <c r="K84" s="81">
        <f t="shared" si="68"/>
        <v>0</v>
      </c>
      <c r="L84" s="28">
        <v>2.74</v>
      </c>
      <c r="M84" s="29">
        <f t="shared" si="71"/>
        <v>16.440000000000001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6.8500000000000005</v>
      </c>
      <c r="AP84" s="93">
        <f t="shared" si="85"/>
        <v>4.7949999999999999</v>
      </c>
      <c r="AQ84" s="98">
        <f t="shared" si="86"/>
        <v>3.7675000000000001</v>
      </c>
      <c r="AR84" s="99">
        <f t="shared" si="87"/>
        <v>4.4679203856825165</v>
      </c>
      <c r="AS84" s="94">
        <f t="shared" si="88"/>
        <v>3.2195</v>
      </c>
      <c r="AT84" s="39">
        <f t="shared" si="89"/>
        <v>3.8180410568559688</v>
      </c>
      <c r="AU84" s="95">
        <f t="shared" si="90"/>
        <v>2.8085000000000004</v>
      </c>
      <c r="AV84" s="95">
        <f t="shared" si="91"/>
        <v>3.3306315602360579</v>
      </c>
      <c r="AW84" s="38">
        <f t="shared" si="92"/>
        <v>2.2467999999999999</v>
      </c>
      <c r="AX84" s="38">
        <f t="shared" si="93"/>
        <v>2.664505248188846</v>
      </c>
      <c r="AY84" s="42">
        <f t="shared" si="94"/>
        <v>1.37</v>
      </c>
      <c r="AZ84" s="41">
        <f t="shared" si="95"/>
        <v>0.68500000000000005</v>
      </c>
      <c r="BA84" s="43">
        <f t="shared" si="96"/>
        <v>0.41100000000000003</v>
      </c>
      <c r="BB84" s="46">
        <f t="shared" si="97"/>
        <v>0</v>
      </c>
      <c r="BC84" s="48">
        <f t="shared" si="98"/>
        <v>0.27400000000000002</v>
      </c>
      <c r="BD84" s="49">
        <f t="shared" si="99"/>
        <v>0.13700000000000001</v>
      </c>
      <c r="BE84" s="50">
        <f t="shared" si="100"/>
        <v>0.13700000000000001</v>
      </c>
      <c r="BF84" s="51">
        <f t="shared" si="101"/>
        <v>0.27400000000000002</v>
      </c>
      <c r="BG84" s="52">
        <f t="shared" si="102"/>
        <v>0.41100000000000003</v>
      </c>
      <c r="BH84" s="5"/>
    </row>
    <row r="85" spans="1:60" s="12" customFormat="1" ht="25.15" customHeight="1" x14ac:dyDescent="0.25">
      <c r="A85" s="57" t="s">
        <v>127</v>
      </c>
      <c r="B85" s="27">
        <v>1.6</v>
      </c>
      <c r="C85" s="27">
        <v>8.4</v>
      </c>
      <c r="D85" s="27">
        <f t="shared" si="74"/>
        <v>0</v>
      </c>
      <c r="E85" s="27">
        <f>AB85</f>
        <v>0</v>
      </c>
      <c r="F85" s="27">
        <v>3.2</v>
      </c>
      <c r="G85" s="27">
        <f t="shared" si="75"/>
        <v>0</v>
      </c>
      <c r="H85" s="27">
        <v>0.5</v>
      </c>
      <c r="I85" s="81">
        <f t="shared" si="70"/>
        <v>0</v>
      </c>
      <c r="J85" s="80">
        <f t="shared" si="73"/>
        <v>0</v>
      </c>
      <c r="K85" s="81">
        <f t="shared" si="68"/>
        <v>0</v>
      </c>
      <c r="L85" s="28">
        <v>2.71</v>
      </c>
      <c r="M85" s="29">
        <f t="shared" si="71"/>
        <v>16.41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6.8499999999999988</v>
      </c>
      <c r="AP85" s="93">
        <f t="shared" si="85"/>
        <v>4.794999999999999</v>
      </c>
      <c r="AQ85" s="98">
        <f t="shared" si="86"/>
        <v>3.7674999999999996</v>
      </c>
      <c r="AR85" s="99">
        <f t="shared" si="87"/>
        <v>4.4330888155581034</v>
      </c>
      <c r="AS85" s="94">
        <f t="shared" si="88"/>
        <v>3.2194999999999996</v>
      </c>
      <c r="AT85" s="39">
        <f t="shared" si="89"/>
        <v>3.78827589693147</v>
      </c>
      <c r="AU85" s="95">
        <f t="shared" si="90"/>
        <v>2.8084999999999996</v>
      </c>
      <c r="AV85" s="95">
        <f t="shared" si="91"/>
        <v>3.3046662079614948</v>
      </c>
      <c r="AW85" s="38">
        <f t="shared" si="92"/>
        <v>2.2467999999999995</v>
      </c>
      <c r="AX85" s="38">
        <f t="shared" si="93"/>
        <v>2.6437329663691957</v>
      </c>
      <c r="AY85" s="42">
        <f t="shared" si="94"/>
        <v>1.3699999999999999</v>
      </c>
      <c r="AZ85" s="41">
        <f t="shared" si="95"/>
        <v>0.68499999999999994</v>
      </c>
      <c r="BA85" s="43">
        <f t="shared" si="96"/>
        <v>0.41099999999999992</v>
      </c>
      <c r="BB85" s="46">
        <f t="shared" si="97"/>
        <v>0</v>
      </c>
      <c r="BC85" s="48">
        <f t="shared" si="98"/>
        <v>0.27399999999999997</v>
      </c>
      <c r="BD85" s="49">
        <f t="shared" si="99"/>
        <v>0.13699999999999998</v>
      </c>
      <c r="BE85" s="50">
        <f t="shared" si="100"/>
        <v>0.13699999999999998</v>
      </c>
      <c r="BF85" s="51">
        <f t="shared" si="101"/>
        <v>0.27399999999999997</v>
      </c>
      <c r="BG85" s="52">
        <f t="shared" si="102"/>
        <v>0.41099999999999992</v>
      </c>
      <c r="BH85" s="5"/>
    </row>
    <row r="86" spans="1:60" s="12" customFormat="1" ht="25.15" customHeight="1" x14ac:dyDescent="0.25">
      <c r="A86" s="57" t="s">
        <v>119</v>
      </c>
      <c r="B86" s="27">
        <v>3.6</v>
      </c>
      <c r="C86" s="27">
        <v>0.3</v>
      </c>
      <c r="D86" s="27">
        <f t="shared" si="74"/>
        <v>0</v>
      </c>
      <c r="E86" s="27">
        <v>11.25</v>
      </c>
      <c r="F86" s="27">
        <f>AD86</f>
        <v>0</v>
      </c>
      <c r="G86" s="27">
        <f t="shared" si="75"/>
        <v>0</v>
      </c>
      <c r="H86" s="27">
        <v>1.2</v>
      </c>
      <c r="I86" s="81">
        <f t="shared" si="70"/>
        <v>0</v>
      </c>
      <c r="J86" s="80">
        <f t="shared" si="73"/>
        <v>0</v>
      </c>
      <c r="K86" s="81">
        <f t="shared" si="68"/>
        <v>0</v>
      </c>
      <c r="L86" s="28">
        <f>AM86</f>
        <v>0</v>
      </c>
      <c r="M86" s="29">
        <f t="shared" si="71"/>
        <v>16.350000000000001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8.1750000000000007</v>
      </c>
      <c r="AP86" s="93">
        <f t="shared" si="85"/>
        <v>5.7225000000000001</v>
      </c>
      <c r="AQ86" s="98">
        <f t="shared" si="86"/>
        <v>4.4962499999999999</v>
      </c>
      <c r="AR86" s="99">
        <f t="shared" si="87"/>
        <v>5.2579152716595923</v>
      </c>
      <c r="AS86" s="94">
        <f t="shared" si="88"/>
        <v>3.8422499999999999</v>
      </c>
      <c r="AT86" s="39">
        <f t="shared" si="89"/>
        <v>4.4931275957818331</v>
      </c>
      <c r="AU86" s="95">
        <f t="shared" si="90"/>
        <v>3.35175</v>
      </c>
      <c r="AV86" s="95">
        <f t="shared" si="91"/>
        <v>3.9195368388735141</v>
      </c>
      <c r="AW86" s="38">
        <f t="shared" si="92"/>
        <v>2.6814</v>
      </c>
      <c r="AX86" s="38">
        <f t="shared" si="93"/>
        <v>3.1356294710988113</v>
      </c>
      <c r="AY86" s="42">
        <f t="shared" si="94"/>
        <v>1.635</v>
      </c>
      <c r="AZ86" s="41">
        <f t="shared" si="95"/>
        <v>0.8175</v>
      </c>
      <c r="BA86" s="43">
        <f t="shared" si="96"/>
        <v>0.49050000000000005</v>
      </c>
      <c r="BB86" s="46">
        <f t="shared" si="97"/>
        <v>0</v>
      </c>
      <c r="BC86" s="48">
        <f t="shared" si="98"/>
        <v>0.32700000000000001</v>
      </c>
      <c r="BD86" s="49">
        <f t="shared" si="99"/>
        <v>0.16350000000000001</v>
      </c>
      <c r="BE86" s="50">
        <f t="shared" si="100"/>
        <v>0.16350000000000001</v>
      </c>
      <c r="BF86" s="51">
        <f t="shared" si="101"/>
        <v>0.32700000000000001</v>
      </c>
      <c r="BG86" s="52">
        <f t="shared" si="102"/>
        <v>0.49050000000000005</v>
      </c>
      <c r="BH86" s="5"/>
    </row>
    <row r="87" spans="1:60" s="12" customFormat="1" ht="25.15" customHeight="1" x14ac:dyDescent="0.25">
      <c r="A87" s="57" t="s">
        <v>129</v>
      </c>
      <c r="B87" s="27">
        <v>7.6</v>
      </c>
      <c r="C87" s="27">
        <f>X87</f>
        <v>0</v>
      </c>
      <c r="D87" s="27">
        <f t="shared" si="74"/>
        <v>0</v>
      </c>
      <c r="E87" s="27">
        <v>2.7</v>
      </c>
      <c r="F87" s="27">
        <f>AD87</f>
        <v>0</v>
      </c>
      <c r="G87" s="27">
        <f t="shared" si="75"/>
        <v>0</v>
      </c>
      <c r="H87" s="27">
        <v>2.8</v>
      </c>
      <c r="I87" s="81">
        <f t="shared" si="70"/>
        <v>0</v>
      </c>
      <c r="J87" s="80">
        <f t="shared" si="73"/>
        <v>0</v>
      </c>
      <c r="K87" s="81">
        <f t="shared" si="68"/>
        <v>0</v>
      </c>
      <c r="L87" s="28">
        <v>2.41</v>
      </c>
      <c r="M87" s="29">
        <f t="shared" si="71"/>
        <v>15.510000000000002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6.5500000000000007</v>
      </c>
      <c r="AP87" s="93">
        <f t="shared" si="85"/>
        <v>4.585</v>
      </c>
      <c r="AQ87" s="98">
        <f t="shared" si="86"/>
        <v>3.6025</v>
      </c>
      <c r="AR87" s="99">
        <f t="shared" si="87"/>
        <v>4.1889890722959446</v>
      </c>
      <c r="AS87" s="94">
        <f t="shared" si="88"/>
        <v>3.0785</v>
      </c>
      <c r="AT87" s="39">
        <f t="shared" si="89"/>
        <v>3.5796815708710801</v>
      </c>
      <c r="AU87" s="95">
        <f t="shared" si="90"/>
        <v>2.6855000000000002</v>
      </c>
      <c r="AV87" s="95">
        <f t="shared" si="91"/>
        <v>3.1227009448024319</v>
      </c>
      <c r="AW87" s="38">
        <f t="shared" si="92"/>
        <v>2.1484000000000001</v>
      </c>
      <c r="AX87" s="38">
        <f t="shared" si="93"/>
        <v>2.4981607558419454</v>
      </c>
      <c r="AY87" s="42">
        <f t="shared" si="94"/>
        <v>1.31</v>
      </c>
      <c r="AZ87" s="41">
        <f t="shared" si="95"/>
        <v>0.65500000000000003</v>
      </c>
      <c r="BA87" s="43">
        <f t="shared" si="96"/>
        <v>0.39300000000000002</v>
      </c>
      <c r="BB87" s="46">
        <f t="shared" si="97"/>
        <v>0</v>
      </c>
      <c r="BC87" s="48">
        <f t="shared" si="98"/>
        <v>0.26200000000000001</v>
      </c>
      <c r="BD87" s="49">
        <f t="shared" si="99"/>
        <v>0.13100000000000001</v>
      </c>
      <c r="BE87" s="50">
        <f t="shared" si="100"/>
        <v>0.13100000000000001</v>
      </c>
      <c r="BF87" s="51">
        <f t="shared" si="101"/>
        <v>0.26200000000000001</v>
      </c>
      <c r="BG87" s="52">
        <f t="shared" si="102"/>
        <v>0.39300000000000002</v>
      </c>
      <c r="BH87" s="5"/>
    </row>
    <row r="88" spans="1:60" s="12" customFormat="1" ht="25.15" customHeight="1" x14ac:dyDescent="0.25">
      <c r="A88" s="57" t="s">
        <v>135</v>
      </c>
      <c r="B88" s="27">
        <v>1.2</v>
      </c>
      <c r="C88" s="27">
        <v>4.2</v>
      </c>
      <c r="D88" s="27">
        <f t="shared" si="74"/>
        <v>0</v>
      </c>
      <c r="E88" s="27">
        <f t="shared" ref="E88:E94" si="103">AB88</f>
        <v>0</v>
      </c>
      <c r="F88" s="27">
        <f>AD88</f>
        <v>0</v>
      </c>
      <c r="G88" s="27">
        <f t="shared" si="75"/>
        <v>0</v>
      </c>
      <c r="H88" s="27">
        <v>6</v>
      </c>
      <c r="I88" s="81">
        <f t="shared" si="70"/>
        <v>0</v>
      </c>
      <c r="J88" s="80">
        <f t="shared" si="73"/>
        <v>0</v>
      </c>
      <c r="K88" s="81">
        <f t="shared" si="68"/>
        <v>0</v>
      </c>
      <c r="L88" s="28">
        <v>2.75</v>
      </c>
      <c r="M88" s="29">
        <f t="shared" si="71"/>
        <v>14.15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5.7</v>
      </c>
      <c r="AP88" s="93">
        <f t="shared" si="85"/>
        <v>3.99</v>
      </c>
      <c r="AQ88" s="98">
        <f t="shared" si="86"/>
        <v>3.1350000000000002</v>
      </c>
      <c r="AR88" s="99">
        <f t="shared" si="87"/>
        <v>3.6443429239678071</v>
      </c>
      <c r="AS88" s="94">
        <f t="shared" si="88"/>
        <v>2.6790000000000003</v>
      </c>
      <c r="AT88" s="39">
        <f t="shared" si="89"/>
        <v>3.1142566804815806</v>
      </c>
      <c r="AU88" s="95">
        <f t="shared" si="90"/>
        <v>2.3370000000000002</v>
      </c>
      <c r="AV88" s="95">
        <f t="shared" si="91"/>
        <v>2.7166919978669108</v>
      </c>
      <c r="AW88" s="38">
        <f t="shared" si="92"/>
        <v>1.8695999999999999</v>
      </c>
      <c r="AX88" s="38">
        <f t="shared" si="93"/>
        <v>2.1733535982935281</v>
      </c>
      <c r="AY88" s="42">
        <f t="shared" si="94"/>
        <v>1.1400000000000001</v>
      </c>
      <c r="AZ88" s="41">
        <f t="shared" si="95"/>
        <v>0.57000000000000006</v>
      </c>
      <c r="BA88" s="43">
        <f t="shared" si="96"/>
        <v>0.34200000000000003</v>
      </c>
      <c r="BB88" s="46">
        <f t="shared" si="97"/>
        <v>0</v>
      </c>
      <c r="BC88" s="48">
        <f t="shared" si="98"/>
        <v>0.22800000000000001</v>
      </c>
      <c r="BD88" s="49">
        <f t="shared" si="99"/>
        <v>0.114</v>
      </c>
      <c r="BE88" s="50">
        <f t="shared" si="100"/>
        <v>0.114</v>
      </c>
      <c r="BF88" s="51">
        <f t="shared" si="101"/>
        <v>0.22800000000000001</v>
      </c>
      <c r="BG88" s="52">
        <f t="shared" si="102"/>
        <v>0.34200000000000003</v>
      </c>
      <c r="BH88" s="5"/>
    </row>
    <row r="89" spans="1:60" s="12" customFormat="1" ht="25.15" customHeight="1" x14ac:dyDescent="0.25">
      <c r="A89" s="57" t="s">
        <v>158</v>
      </c>
      <c r="B89" s="27">
        <v>6</v>
      </c>
      <c r="C89" s="27">
        <f>X89</f>
        <v>0</v>
      </c>
      <c r="D89" s="27">
        <v>1.8</v>
      </c>
      <c r="E89" s="27">
        <f t="shared" si="103"/>
        <v>0</v>
      </c>
      <c r="F89" s="27">
        <v>3.6</v>
      </c>
      <c r="G89" s="27">
        <f t="shared" si="75"/>
        <v>0</v>
      </c>
      <c r="H89" s="27">
        <v>0.2</v>
      </c>
      <c r="I89" s="81">
        <f t="shared" si="70"/>
        <v>0</v>
      </c>
      <c r="J89" s="80">
        <f t="shared" si="73"/>
        <v>0</v>
      </c>
      <c r="K89" s="81">
        <f t="shared" si="68"/>
        <v>0</v>
      </c>
      <c r="L89" s="28">
        <v>2.29</v>
      </c>
      <c r="M89" s="29">
        <f t="shared" si="71"/>
        <v>13.89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5.8000000000000007</v>
      </c>
      <c r="AP89" s="93">
        <f t="shared" si="85"/>
        <v>4.0600000000000005</v>
      </c>
      <c r="AQ89" s="98">
        <f t="shared" si="86"/>
        <v>3.1900000000000004</v>
      </c>
      <c r="AR89" s="99">
        <f t="shared" si="87"/>
        <v>3.7042383026047405</v>
      </c>
      <c r="AS89" s="94">
        <f t="shared" si="88"/>
        <v>2.7260000000000004</v>
      </c>
      <c r="AT89" s="39">
        <f t="shared" si="89"/>
        <v>3.1654400040440511</v>
      </c>
      <c r="AU89" s="95">
        <f t="shared" si="90"/>
        <v>2.3780000000000006</v>
      </c>
      <c r="AV89" s="95">
        <f t="shared" si="91"/>
        <v>2.761341280123534</v>
      </c>
      <c r="AW89" s="38">
        <f t="shared" si="92"/>
        <v>1.9024000000000001</v>
      </c>
      <c r="AX89" s="38">
        <f t="shared" si="93"/>
        <v>2.209073024098827</v>
      </c>
      <c r="AY89" s="42">
        <f t="shared" si="94"/>
        <v>1.1600000000000001</v>
      </c>
      <c r="AZ89" s="41">
        <f t="shared" si="95"/>
        <v>0.58000000000000007</v>
      </c>
      <c r="BA89" s="43">
        <f t="shared" si="96"/>
        <v>0.34800000000000009</v>
      </c>
      <c r="BB89" s="46">
        <f t="shared" si="97"/>
        <v>0</v>
      </c>
      <c r="BC89" s="48">
        <f t="shared" si="98"/>
        <v>0.23200000000000004</v>
      </c>
      <c r="BD89" s="49">
        <f t="shared" si="99"/>
        <v>0.11600000000000002</v>
      </c>
      <c r="BE89" s="50">
        <f t="shared" si="100"/>
        <v>0.11600000000000002</v>
      </c>
      <c r="BF89" s="51">
        <f t="shared" si="101"/>
        <v>0.23200000000000004</v>
      </c>
      <c r="BG89" s="52">
        <f t="shared" si="102"/>
        <v>0.34800000000000009</v>
      </c>
      <c r="BH89" s="5"/>
    </row>
    <row r="90" spans="1:60" s="12" customFormat="1" ht="25.15" customHeight="1" x14ac:dyDescent="0.25">
      <c r="A90" s="57" t="s">
        <v>122</v>
      </c>
      <c r="B90" s="27">
        <v>5.2</v>
      </c>
      <c r="C90" s="27">
        <v>1.8</v>
      </c>
      <c r="D90" s="27">
        <f>Z90</f>
        <v>0</v>
      </c>
      <c r="E90" s="27">
        <f t="shared" si="103"/>
        <v>0</v>
      </c>
      <c r="F90" s="27">
        <v>4</v>
      </c>
      <c r="G90" s="27">
        <v>2.7</v>
      </c>
      <c r="H90" s="27">
        <f>AI90</f>
        <v>0</v>
      </c>
      <c r="I90" s="81">
        <f t="shared" si="70"/>
        <v>0</v>
      </c>
      <c r="J90" s="80">
        <f t="shared" si="73"/>
        <v>0</v>
      </c>
      <c r="K90" s="81">
        <f t="shared" si="68"/>
        <v>0</v>
      </c>
      <c r="L90" s="28">
        <f>AM90</f>
        <v>0</v>
      </c>
      <c r="M90" s="29">
        <f t="shared" si="71"/>
        <v>13.7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6.8499999999999988</v>
      </c>
      <c r="AP90" s="93">
        <f t="shared" si="85"/>
        <v>4.794999999999999</v>
      </c>
      <c r="AQ90" s="98">
        <f t="shared" si="86"/>
        <v>3.7674999999999996</v>
      </c>
      <c r="AR90" s="99">
        <f t="shared" si="87"/>
        <v>4.4878343922173638</v>
      </c>
      <c r="AS90" s="94">
        <f t="shared" si="88"/>
        <v>3.2194999999999996</v>
      </c>
      <c r="AT90" s="39">
        <f t="shared" si="89"/>
        <v>3.8350584806221106</v>
      </c>
      <c r="AU90" s="95">
        <f t="shared" si="90"/>
        <v>2.8084999999999996</v>
      </c>
      <c r="AV90" s="95">
        <f t="shared" si="91"/>
        <v>3.3454765469256706</v>
      </c>
      <c r="AW90" s="38">
        <f t="shared" si="92"/>
        <v>2.2467999999999995</v>
      </c>
      <c r="AX90" s="38">
        <f t="shared" si="93"/>
        <v>2.6763812375405367</v>
      </c>
      <c r="AY90" s="42">
        <f t="shared" si="94"/>
        <v>1.3699999999999999</v>
      </c>
      <c r="AZ90" s="41">
        <f t="shared" si="95"/>
        <v>0.68499999999999994</v>
      </c>
      <c r="BA90" s="43">
        <f t="shared" si="96"/>
        <v>0.41099999999999992</v>
      </c>
      <c r="BB90" s="46">
        <f t="shared" si="97"/>
        <v>0</v>
      </c>
      <c r="BC90" s="48">
        <f t="shared" si="98"/>
        <v>0.27399999999999997</v>
      </c>
      <c r="BD90" s="49">
        <f t="shared" si="99"/>
        <v>0.13699999999999998</v>
      </c>
      <c r="BE90" s="50">
        <f t="shared" si="100"/>
        <v>0.13699999999999998</v>
      </c>
      <c r="BF90" s="51">
        <f t="shared" si="101"/>
        <v>0.27399999999999997</v>
      </c>
      <c r="BG90" s="52">
        <f t="shared" si="102"/>
        <v>0.41099999999999992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 t="shared" si="103"/>
        <v>0</v>
      </c>
      <c r="F91" s="27">
        <f>AD91</f>
        <v>0</v>
      </c>
      <c r="G91" s="27">
        <v>3.6</v>
      </c>
      <c r="H91" s="27">
        <v>0.5</v>
      </c>
      <c r="I91" s="81">
        <f t="shared" si="70"/>
        <v>0</v>
      </c>
      <c r="J91" s="80">
        <f t="shared" si="73"/>
        <v>0</v>
      </c>
      <c r="K91" s="81">
        <f t="shared" si="68"/>
        <v>0</v>
      </c>
      <c r="L91" s="28">
        <v>2.56</v>
      </c>
      <c r="M91" s="29">
        <f t="shared" si="71"/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5.3500000000000005</v>
      </c>
      <c r="AP91" s="93">
        <f t="shared" si="85"/>
        <v>3.7450000000000006</v>
      </c>
      <c r="AQ91" s="98">
        <f t="shared" si="86"/>
        <v>2.9425000000000003</v>
      </c>
      <c r="AR91" s="99">
        <f t="shared" si="87"/>
        <v>3.3907218307356666</v>
      </c>
      <c r="AS91" s="94">
        <f t="shared" si="88"/>
        <v>2.5145000000000004</v>
      </c>
      <c r="AT91" s="39">
        <f t="shared" si="89"/>
        <v>2.8975259280832062</v>
      </c>
      <c r="AU91" s="95">
        <f t="shared" si="90"/>
        <v>2.1935000000000002</v>
      </c>
      <c r="AV91" s="95">
        <f t="shared" si="91"/>
        <v>2.5276290010938602</v>
      </c>
      <c r="AW91" s="38">
        <f t="shared" si="92"/>
        <v>1.7548000000000001</v>
      </c>
      <c r="AX91" s="38">
        <f t="shared" si="93"/>
        <v>2.0221032008750885</v>
      </c>
      <c r="AY91" s="42">
        <f t="shared" si="94"/>
        <v>1.07</v>
      </c>
      <c r="AZ91" s="41">
        <f t="shared" si="95"/>
        <v>0.53500000000000003</v>
      </c>
      <c r="BA91" s="43">
        <f t="shared" si="96"/>
        <v>0.32100000000000006</v>
      </c>
      <c r="BB91" s="46">
        <f t="shared" si="97"/>
        <v>0</v>
      </c>
      <c r="BC91" s="48">
        <f t="shared" si="98"/>
        <v>0.21400000000000002</v>
      </c>
      <c r="BD91" s="49">
        <f t="shared" si="99"/>
        <v>0.10700000000000001</v>
      </c>
      <c r="BE91" s="50">
        <f t="shared" si="100"/>
        <v>0.10700000000000001</v>
      </c>
      <c r="BF91" s="51">
        <f t="shared" si="101"/>
        <v>0.21400000000000002</v>
      </c>
      <c r="BG91" s="52">
        <f t="shared" si="10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70"/>
        <v>0</v>
      </c>
      <c r="J92" s="80">
        <f t="shared" si="73"/>
        <v>0</v>
      </c>
      <c r="K92" s="81">
        <f t="shared" si="68"/>
        <v>0</v>
      </c>
      <c r="L92" s="28">
        <f>AM92</f>
        <v>0</v>
      </c>
      <c r="M92" s="29">
        <f t="shared" si="71"/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4.1110532659637506</v>
      </c>
      <c r="AS92" s="94">
        <f t="shared" si="88"/>
        <v>3.1020000000000003</v>
      </c>
      <c r="AT92" s="39">
        <f t="shared" si="89"/>
        <v>3.513081881823569</v>
      </c>
      <c r="AU92" s="95">
        <f t="shared" si="90"/>
        <v>2.706</v>
      </c>
      <c r="AV92" s="95">
        <f t="shared" si="91"/>
        <v>3.0646033437184323</v>
      </c>
      <c r="AW92" s="38">
        <f t="shared" si="92"/>
        <v>2.1648000000000001</v>
      </c>
      <c r="AX92" s="38">
        <f t="shared" si="93"/>
        <v>2.4516826749747458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70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3.8693255495229879</v>
      </c>
      <c r="AS93" s="94">
        <f t="shared" si="88"/>
        <v>2.9140000000000001</v>
      </c>
      <c r="AT93" s="39">
        <f t="shared" si="89"/>
        <v>3.3065145605014625</v>
      </c>
      <c r="AU93" s="95">
        <f t="shared" si="90"/>
        <v>2.5419999999999998</v>
      </c>
      <c r="AV93" s="95">
        <f t="shared" si="91"/>
        <v>2.8844063187353179</v>
      </c>
      <c r="AW93" s="38">
        <f t="shared" si="92"/>
        <v>2.0335999999999999</v>
      </c>
      <c r="AX93" s="38">
        <f t="shared" si="93"/>
        <v>2.3075250549882544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70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3.1348077704373019</v>
      </c>
      <c r="AS94" s="94">
        <f t="shared" si="88"/>
        <v>2.3029999999999999</v>
      </c>
      <c r="AT94" s="39">
        <f t="shared" si="89"/>
        <v>2.6788357311009667</v>
      </c>
      <c r="AU94" s="95">
        <f t="shared" si="90"/>
        <v>2.0089999999999999</v>
      </c>
      <c r="AV94" s="95">
        <f t="shared" si="91"/>
        <v>2.3368567015987156</v>
      </c>
      <c r="AW94" s="38">
        <f t="shared" si="92"/>
        <v>1.6072</v>
      </c>
      <c r="AX94" s="38">
        <f t="shared" si="93"/>
        <v>1.8694853612789726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70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3.4752062059577624</v>
      </c>
      <c r="AS95" s="94">
        <f t="shared" si="88"/>
        <v>2.6437500000000003</v>
      </c>
      <c r="AT95" s="39">
        <f t="shared" si="89"/>
        <v>2.9697216669093609</v>
      </c>
      <c r="AU95" s="95">
        <f t="shared" si="90"/>
        <v>2.3062499999999999</v>
      </c>
      <c r="AV95" s="95">
        <f t="shared" si="91"/>
        <v>2.5906082626230593</v>
      </c>
      <c r="AW95" s="38">
        <f t="shared" si="92"/>
        <v>1.845</v>
      </c>
      <c r="AX95" s="38">
        <f t="shared" si="93"/>
        <v>2.0724866100984474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70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3.4139937527240853</v>
      </c>
      <c r="AS96" s="94">
        <f t="shared" si="88"/>
        <v>2.5380000000000003</v>
      </c>
      <c r="AT96" s="39">
        <f t="shared" si="89"/>
        <v>2.9174128432369457</v>
      </c>
      <c r="AU96" s="95">
        <f t="shared" si="90"/>
        <v>2.2140000000000004</v>
      </c>
      <c r="AV96" s="95">
        <f t="shared" si="91"/>
        <v>2.544977161121591</v>
      </c>
      <c r="AW96" s="38">
        <f t="shared" si="92"/>
        <v>1.7712000000000001</v>
      </c>
      <c r="AX96" s="38">
        <f t="shared" si="93"/>
        <v>2.0359817288972728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70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2.540915369511362</v>
      </c>
      <c r="AS97" s="94">
        <f t="shared" si="88"/>
        <v>1.9035</v>
      </c>
      <c r="AT97" s="39">
        <f t="shared" si="89"/>
        <v>2.1713276794006182</v>
      </c>
      <c r="AU97" s="95">
        <f t="shared" si="90"/>
        <v>1.6605000000000001</v>
      </c>
      <c r="AV97" s="95">
        <f t="shared" si="91"/>
        <v>1.8941369118175608</v>
      </c>
      <c r="AW97" s="38">
        <f t="shared" si="92"/>
        <v>1.3284</v>
      </c>
      <c r="AX97" s="38">
        <f t="shared" si="93"/>
        <v>1.5153095294540486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70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2.26697577501236</v>
      </c>
      <c r="AS98" s="94">
        <f t="shared" si="88"/>
        <v>1.7389999999999999</v>
      </c>
      <c r="AT98" s="39">
        <f t="shared" si="89"/>
        <v>1.9372338441014714</v>
      </c>
      <c r="AU98" s="95">
        <f t="shared" si="90"/>
        <v>1.5169999999999999</v>
      </c>
      <c r="AV98" s="95">
        <f t="shared" si="91"/>
        <v>1.6899273959183048</v>
      </c>
      <c r="AW98" s="38">
        <f t="shared" si="92"/>
        <v>1.2135999999999998</v>
      </c>
      <c r="AX98" s="38">
        <f t="shared" si="93"/>
        <v>1.3519419167346438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70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1.5797355165038458</v>
      </c>
      <c r="AS99" s="94">
        <f t="shared" si="88"/>
        <v>1.1984999999999999</v>
      </c>
      <c r="AT99" s="39">
        <f t="shared" si="89"/>
        <v>1.3499558050123772</v>
      </c>
      <c r="AU99" s="95">
        <f t="shared" si="90"/>
        <v>1.0454999999999999</v>
      </c>
      <c r="AV99" s="95">
        <f t="shared" si="91"/>
        <v>1.1776210213937759</v>
      </c>
      <c r="AW99" s="38">
        <f t="shared" si="92"/>
        <v>0.83639999999999992</v>
      </c>
      <c r="AX99" s="38">
        <f t="shared" si="93"/>
        <v>0.94209681711502069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70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1.5456996876362044</v>
      </c>
      <c r="AS100" s="94">
        <f t="shared" si="88"/>
        <v>1.175</v>
      </c>
      <c r="AT100" s="39">
        <f t="shared" si="89"/>
        <v>1.3208706421618472</v>
      </c>
      <c r="AU100" s="95">
        <f t="shared" si="90"/>
        <v>1.0250000000000001</v>
      </c>
      <c r="AV100" s="95">
        <f t="shared" si="91"/>
        <v>1.1522488580560797</v>
      </c>
      <c r="AW100" s="38">
        <f t="shared" si="92"/>
        <v>0.82</v>
      </c>
      <c r="AX100" s="38">
        <f t="shared" si="93"/>
        <v>0.92179908644486364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70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1.4419639377365454</v>
      </c>
      <c r="AS101" s="94">
        <f t="shared" si="88"/>
        <v>1.1280000000000001</v>
      </c>
      <c r="AT101" s="39">
        <f t="shared" si="89"/>
        <v>1.2322237286112299</v>
      </c>
      <c r="AU101" s="95">
        <f t="shared" si="90"/>
        <v>0.98399999999999999</v>
      </c>
      <c r="AV101" s="95">
        <f t="shared" si="91"/>
        <v>1.0749185717672429</v>
      </c>
      <c r="AW101" s="38">
        <f t="shared" si="92"/>
        <v>0.7871999999999999</v>
      </c>
      <c r="AX101" s="38">
        <f t="shared" si="93"/>
        <v>0.85993485741379427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70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1.2204460067755067</v>
      </c>
      <c r="AS102" s="94">
        <f t="shared" si="88"/>
        <v>0.96349999999999991</v>
      </c>
      <c r="AT102" s="39">
        <f t="shared" si="89"/>
        <v>1.0429265876081601</v>
      </c>
      <c r="AU102" s="95">
        <f t="shared" si="90"/>
        <v>0.84049999999999991</v>
      </c>
      <c r="AV102" s="95">
        <f t="shared" si="91"/>
        <v>0.90978702323265037</v>
      </c>
      <c r="AW102" s="38">
        <f t="shared" si="92"/>
        <v>0.67239999999999989</v>
      </c>
      <c r="AX102" s="38">
        <f t="shared" si="93"/>
        <v>0.72782961858612027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70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1.0904900818688943</v>
      </c>
      <c r="AS103" s="94">
        <f t="shared" si="88"/>
        <v>0.88124999999999998</v>
      </c>
      <c r="AT103" s="39">
        <f t="shared" si="89"/>
        <v>0.93187334268796418</v>
      </c>
      <c r="AU103" s="95">
        <f t="shared" si="90"/>
        <v>0.76874999999999993</v>
      </c>
      <c r="AV103" s="95">
        <f t="shared" si="91"/>
        <v>0.81291078830226648</v>
      </c>
      <c r="AW103" s="38">
        <f t="shared" si="92"/>
        <v>0.61499999999999988</v>
      </c>
      <c r="AX103" s="38">
        <f t="shared" si="93"/>
        <v>0.65032863064181312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70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1.0165994890672674</v>
      </c>
      <c r="AS104" s="94">
        <f t="shared" si="88"/>
        <v>0.82250000000000012</v>
      </c>
      <c r="AT104" s="39">
        <f t="shared" si="89"/>
        <v>0.86873047247566482</v>
      </c>
      <c r="AU104" s="95">
        <f t="shared" si="90"/>
        <v>0.71750000000000003</v>
      </c>
      <c r="AV104" s="95">
        <f t="shared" si="91"/>
        <v>0.75782871003196284</v>
      </c>
      <c r="AW104" s="38">
        <f t="shared" si="92"/>
        <v>0.57399999999999995</v>
      </c>
      <c r="AX104" s="38">
        <f t="shared" si="93"/>
        <v>0.60626296802557023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70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0.72354909844341364</v>
      </c>
      <c r="AS105" s="94">
        <f t="shared" si="88"/>
        <v>0.58750000000000002</v>
      </c>
      <c r="AT105" s="39">
        <f t="shared" si="89"/>
        <v>0.61830559321528078</v>
      </c>
      <c r="AU105" s="95">
        <f t="shared" si="90"/>
        <v>0.51250000000000007</v>
      </c>
      <c r="AV105" s="95">
        <f t="shared" si="91"/>
        <v>0.53937296429418113</v>
      </c>
      <c r="AW105" s="38">
        <f t="shared" si="92"/>
        <v>0.41</v>
      </c>
      <c r="AX105" s="38">
        <f t="shared" si="93"/>
        <v>0.43149837143534486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70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0.37336579808808162</v>
      </c>
      <c r="AS106" s="94">
        <f t="shared" si="88"/>
        <v>0.30550000000000005</v>
      </c>
      <c r="AT106" s="39">
        <f t="shared" si="89"/>
        <v>0.31905804563890611</v>
      </c>
      <c r="AU106" s="95">
        <f t="shared" si="90"/>
        <v>0.26650000000000001</v>
      </c>
      <c r="AV106" s="95">
        <f t="shared" si="91"/>
        <v>0.27832723130202447</v>
      </c>
      <c r="AW106" s="38">
        <f t="shared" si="92"/>
        <v>0.2132</v>
      </c>
      <c r="AX106" s="38">
        <f t="shared" si="93"/>
        <v>0.22266178504161957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70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70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2022-03-21T16:25:46Z</cp:lastPrinted>
  <dcterms:created xsi:type="dcterms:W3CDTF">2017-08-11T13:47:46Z</dcterms:created>
  <dcterms:modified xsi:type="dcterms:W3CDTF">2025-01-06T09:22:42Z</dcterms:modified>
</cp:coreProperties>
</file>