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4" i="2"/>
  <c r="K14" i="2"/>
  <c r="I90" i="2"/>
  <c r="J90" i="2"/>
  <c r="K90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1" i="2"/>
  <c r="J81" i="2"/>
  <c r="K81" i="2"/>
  <c r="I65" i="2"/>
  <c r="J65" i="2"/>
  <c r="K65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8" i="2"/>
  <c r="J68" i="2"/>
  <c r="K68" i="2"/>
  <c r="I48" i="2"/>
  <c r="J48" i="2"/>
  <c r="K48" i="2"/>
  <c r="L48" i="2"/>
  <c r="I84" i="2"/>
  <c r="J84" i="2"/>
  <c r="K84" i="2"/>
  <c r="I105" i="2"/>
  <c r="J105" i="2"/>
  <c r="K105" i="2"/>
  <c r="L105" i="2"/>
  <c r="J19" i="2"/>
  <c r="K19" i="2"/>
  <c r="I33" i="2"/>
  <c r="J33" i="2"/>
  <c r="K33" i="2"/>
  <c r="I46" i="2"/>
  <c r="J46" i="2"/>
  <c r="K46" i="2"/>
  <c r="L46" i="2"/>
  <c r="I62" i="2"/>
  <c r="J62" i="2"/>
  <c r="K62" i="2"/>
  <c r="L62" i="2"/>
  <c r="I28" i="2"/>
  <c r="J28" i="2"/>
  <c r="K28" i="2"/>
  <c r="I74" i="2"/>
  <c r="J74" i="2"/>
  <c r="K74" i="2"/>
  <c r="I58" i="2"/>
  <c r="J58" i="2"/>
  <c r="K58" i="2"/>
  <c r="L58" i="2"/>
  <c r="J31" i="2"/>
  <c r="K31" i="2"/>
  <c r="L31" i="2"/>
  <c r="I10" i="2"/>
  <c r="J10" i="2"/>
  <c r="K10" i="2"/>
  <c r="L10" i="2"/>
  <c r="I69" i="2"/>
  <c r="J69" i="2"/>
  <c r="K69" i="2"/>
  <c r="J12" i="2"/>
  <c r="K12" i="2"/>
  <c r="I77" i="2"/>
  <c r="J77" i="2"/>
  <c r="K77" i="2"/>
  <c r="L77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1" i="2"/>
  <c r="J61" i="2"/>
  <c r="I97" i="2"/>
  <c r="J97" i="2"/>
  <c r="I87" i="2"/>
  <c r="J87" i="2"/>
  <c r="K87" i="2"/>
  <c r="L87" i="2"/>
  <c r="I91" i="2"/>
  <c r="J91" i="2"/>
  <c r="K91" i="2"/>
  <c r="L91" i="2"/>
  <c r="I85" i="2"/>
  <c r="J85" i="2"/>
  <c r="K85" i="2"/>
  <c r="I70" i="2"/>
  <c r="J70" i="2"/>
  <c r="K70" i="2"/>
  <c r="L70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2" i="2"/>
  <c r="J72" i="2"/>
  <c r="K72" i="2"/>
  <c r="L72" i="2"/>
  <c r="I95" i="2"/>
  <c r="J95" i="2"/>
  <c r="K95" i="2"/>
  <c r="L95" i="2"/>
  <c r="J36" i="2"/>
  <c r="K36" i="2"/>
  <c r="L36" i="2"/>
  <c r="I21" i="2"/>
  <c r="J21" i="2"/>
  <c r="K21" i="2"/>
  <c r="I89" i="2"/>
  <c r="J89" i="2"/>
  <c r="K89" i="2"/>
  <c r="I93" i="2"/>
  <c r="J93" i="2"/>
  <c r="L93" i="2"/>
  <c r="I75" i="2"/>
  <c r="J75" i="2"/>
  <c r="K75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6" i="2"/>
  <c r="J16" i="2"/>
  <c r="K16" i="2"/>
  <c r="I63" i="2"/>
  <c r="J63" i="2"/>
  <c r="K63" i="2"/>
  <c r="I83" i="2"/>
  <c r="J83" i="2"/>
  <c r="K83" i="2"/>
  <c r="I64" i="2"/>
  <c r="J64" i="2"/>
  <c r="K64" i="2"/>
  <c r="I52" i="2"/>
  <c r="J52" i="2"/>
  <c r="K52" i="2"/>
  <c r="L52" i="2"/>
  <c r="I54" i="2"/>
  <c r="J54" i="2"/>
  <c r="K54" i="2"/>
  <c r="L54" i="2"/>
  <c r="I53" i="2"/>
  <c r="J53" i="2"/>
  <c r="K53" i="2"/>
  <c r="L53" i="2"/>
  <c r="J15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92" i="2"/>
  <c r="K92" i="2"/>
  <c r="L92" i="2"/>
  <c r="I38" i="2"/>
  <c r="J38" i="2"/>
  <c r="K38" i="2"/>
  <c r="I76" i="2"/>
  <c r="J76" i="2"/>
  <c r="K76" i="2"/>
  <c r="I29" i="2"/>
  <c r="J29" i="2"/>
  <c r="K29" i="2"/>
  <c r="I71" i="2"/>
  <c r="J71" i="2"/>
  <c r="K71" i="2"/>
  <c r="I37" i="2"/>
  <c r="J37" i="2"/>
  <c r="K37" i="2"/>
  <c r="I103" i="2"/>
  <c r="J103" i="2"/>
  <c r="K103" i="2"/>
  <c r="I67" i="2"/>
  <c r="J67" i="2"/>
  <c r="K67" i="2"/>
  <c r="I43" i="2"/>
  <c r="J43" i="2"/>
  <c r="K43" i="2"/>
  <c r="L43" i="2"/>
  <c r="J22" i="2"/>
  <c r="K22" i="2"/>
  <c r="L22" i="2"/>
  <c r="I66" i="2"/>
  <c r="J66" i="2"/>
  <c r="K66" i="2"/>
  <c r="L66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3" i="2"/>
  <c r="J13" i="2"/>
  <c r="K1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20" i="2"/>
  <c r="K20" i="2"/>
  <c r="L20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Z15" i="2"/>
  <c r="AD15" i="2"/>
  <c r="AI15" i="2"/>
  <c r="I99" i="2"/>
  <c r="J99" i="2"/>
  <c r="K99" i="2"/>
  <c r="V16" i="2"/>
  <c r="V25" i="2" s="1"/>
  <c r="X16" i="2"/>
  <c r="Z16" i="2"/>
  <c r="AB16" i="2"/>
  <c r="E13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F40" i="2" s="1"/>
  <c r="D20" i="2"/>
  <c r="D13" i="2"/>
  <c r="M13" i="2" s="1"/>
  <c r="AD25" i="2"/>
  <c r="F17" i="2" s="1"/>
  <c r="AF19" i="2"/>
  <c r="AB19" i="2"/>
  <c r="AB28" i="2" s="1"/>
  <c r="AB37" i="2" s="1"/>
  <c r="X19" i="2"/>
  <c r="X28" i="2" s="1"/>
  <c r="X37" i="2" s="1"/>
  <c r="AF15" i="2"/>
  <c r="X15" i="2"/>
  <c r="E20" i="2"/>
  <c r="C20" i="2"/>
  <c r="C13" i="2"/>
  <c r="AF26" i="2"/>
  <c r="AF35" i="2" s="1"/>
  <c r="AF25" i="2"/>
  <c r="AF34" i="2" s="1"/>
  <c r="AD20" i="2"/>
  <c r="AD19" i="2"/>
  <c r="AD28" i="2" s="1"/>
  <c r="AI32" i="2"/>
  <c r="AI36" i="2"/>
  <c r="AI45" i="2" s="1"/>
  <c r="AI21" i="2"/>
  <c r="AI31" i="2"/>
  <c r="AI24" i="2"/>
  <c r="AI28" i="2"/>
  <c r="AI25" i="2"/>
  <c r="AI34" i="2" s="1"/>
  <c r="AF32" i="2"/>
  <c r="AF39" i="2"/>
  <c r="G27" i="2"/>
  <c r="AF31" i="2"/>
  <c r="AF27" i="2"/>
  <c r="AF24" i="2"/>
  <c r="AF33" i="2" s="1"/>
  <c r="AF42" i="2" s="1"/>
  <c r="AF20" i="2"/>
  <c r="AD37" i="2"/>
  <c r="AD41" i="2"/>
  <c r="AD45" i="2"/>
  <c r="F11" i="2"/>
  <c r="AD31" i="2"/>
  <c r="AD48" i="2"/>
  <c r="F24" i="2"/>
  <c r="AD26" i="2"/>
  <c r="F27" i="2" s="1"/>
  <c r="AD24" i="2"/>
  <c r="E14" i="2"/>
  <c r="AB29" i="2"/>
  <c r="AB30" i="2"/>
  <c r="AB26" i="2"/>
  <c r="AB24" i="2"/>
  <c r="AB27" i="2"/>
  <c r="AB22" i="2"/>
  <c r="AB25" i="2"/>
  <c r="AB23" i="2"/>
  <c r="Z55" i="2"/>
  <c r="Z29" i="2"/>
  <c r="D14" i="2"/>
  <c r="Z36" i="2"/>
  <c r="Z26" i="2"/>
  <c r="Z25" i="2"/>
  <c r="Z21" i="2"/>
  <c r="AG21" i="2" s="1"/>
  <c r="AG17" i="2"/>
  <c r="Z23" i="2"/>
  <c r="D24" i="2" s="1"/>
  <c r="Z22" i="2"/>
  <c r="Z24" i="2"/>
  <c r="AG16" i="2"/>
  <c r="C27" i="2"/>
  <c r="X39" i="2"/>
  <c r="C40" i="2" s="1"/>
  <c r="X35" i="2"/>
  <c r="X22" i="2"/>
  <c r="AG18" i="2"/>
  <c r="X23" i="2"/>
  <c r="AG11" i="2"/>
  <c r="X24" i="2"/>
  <c r="X25" i="2"/>
  <c r="X27" i="2"/>
  <c r="X20" i="2"/>
  <c r="V30" i="2"/>
  <c r="V39" i="2" s="1"/>
  <c r="V45" i="2"/>
  <c r="V37" i="2"/>
  <c r="AI53" i="2"/>
  <c r="AF41" i="2"/>
  <c r="G17" i="2"/>
  <c r="V29" i="2"/>
  <c r="G32" i="2"/>
  <c r="AF36" i="2"/>
  <c r="V44" i="2"/>
  <c r="AI29" i="2"/>
  <c r="V31" i="2"/>
  <c r="V32" i="2"/>
  <c r="V42" i="2"/>
  <c r="V34" i="2"/>
  <c r="AG12" i="2"/>
  <c r="AG13" i="2"/>
  <c r="AG14" i="2"/>
  <c r="AG15" i="2"/>
  <c r="AG19" i="2" l="1"/>
  <c r="AG22" i="2"/>
  <c r="AG27" i="2"/>
  <c r="F14" i="2"/>
  <c r="AD29" i="2"/>
  <c r="AD38" i="2" s="1"/>
  <c r="AD47" i="2" s="1"/>
  <c r="AG23" i="2"/>
  <c r="AG25" i="2"/>
  <c r="AD34" i="2"/>
  <c r="F19" i="2"/>
  <c r="AF28" i="2"/>
  <c r="AF37" i="2" s="1"/>
  <c r="AG37" i="2" s="1"/>
  <c r="G20" i="2"/>
  <c r="M20" i="2" s="1"/>
  <c r="C24" i="2"/>
  <c r="M24" i="2" s="1"/>
  <c r="AI33" i="2"/>
  <c r="AI40" i="2"/>
  <c r="AI30" i="2"/>
  <c r="AI37" i="2"/>
  <c r="AI41" i="2"/>
  <c r="AF44" i="2"/>
  <c r="G45" i="2" s="1"/>
  <c r="G34" i="2"/>
  <c r="AF40" i="2"/>
  <c r="AF29" i="2"/>
  <c r="AF48" i="2"/>
  <c r="AD54" i="2"/>
  <c r="F55" i="2" s="1"/>
  <c r="F32" i="2"/>
  <c r="AD33" i="2"/>
  <c r="F34" i="2" s="1"/>
  <c r="AD57" i="2"/>
  <c r="F58" i="2" s="1"/>
  <c r="AD35" i="2"/>
  <c r="F46" i="2"/>
  <c r="AD50" i="2"/>
  <c r="F51" i="2" s="1"/>
  <c r="AD40" i="2"/>
  <c r="F41" i="2" s="1"/>
  <c r="AD43" i="2"/>
  <c r="F30" i="2"/>
  <c r="AD46" i="2"/>
  <c r="AB33" i="2"/>
  <c r="AB35" i="2"/>
  <c r="AG24" i="2"/>
  <c r="AB32" i="2"/>
  <c r="E32" i="2" s="1"/>
  <c r="E27" i="2"/>
  <c r="AB39" i="2"/>
  <c r="E40" i="2" s="1"/>
  <c r="AB46" i="2"/>
  <c r="AB34" i="2"/>
  <c r="E17" i="2"/>
  <c r="AB31" i="2"/>
  <c r="E11" i="2"/>
  <c r="AB38" i="2"/>
  <c r="E39" i="2" s="1"/>
  <c r="AB36" i="2"/>
  <c r="Z34" i="2"/>
  <c r="D17" i="2"/>
  <c r="Z35" i="2"/>
  <c r="Z31" i="2"/>
  <c r="D31" i="2" s="1"/>
  <c r="D11" i="2"/>
  <c r="Z32" i="2"/>
  <c r="Z45" i="2"/>
  <c r="Z38" i="2"/>
  <c r="D39" i="2" s="1"/>
  <c r="AG26" i="2"/>
  <c r="Z64" i="2"/>
  <c r="D47" i="2"/>
  <c r="D32" i="2"/>
  <c r="Z33" i="2"/>
  <c r="Z30" i="2"/>
  <c r="X36" i="2"/>
  <c r="X34" i="2"/>
  <c r="C17" i="2"/>
  <c r="C14" i="2"/>
  <c r="M14" i="2" s="1"/>
  <c r="AQ13" i="2" s="1"/>
  <c r="AR13" i="2" s="1"/>
  <c r="X29" i="2"/>
  <c r="X46" i="2"/>
  <c r="X31" i="2"/>
  <c r="C11" i="2"/>
  <c r="AG20" i="2"/>
  <c r="X33" i="2"/>
  <c r="X44" i="2"/>
  <c r="C45" i="2" s="1"/>
  <c r="X32" i="2"/>
  <c r="C32" i="2" s="1"/>
  <c r="X48" i="2"/>
  <c r="C19" i="2"/>
  <c r="AF45" i="2"/>
  <c r="G30" i="2"/>
  <c r="AF43" i="2"/>
  <c r="AF51" i="2"/>
  <c r="G46" i="2"/>
  <c r="AF50" i="2"/>
  <c r="G51" i="2" s="1"/>
  <c r="V48" i="2"/>
  <c r="V54" i="2"/>
  <c r="AF46" i="2"/>
  <c r="V41" i="2"/>
  <c r="AI54" i="2"/>
  <c r="AI43" i="2"/>
  <c r="AI62" i="2"/>
  <c r="V51" i="2"/>
  <c r="V43" i="2"/>
  <c r="V53" i="2"/>
  <c r="V46" i="2"/>
  <c r="V40" i="2"/>
  <c r="AI38" i="2"/>
  <c r="AG29" i="2"/>
  <c r="V38" i="2"/>
  <c r="BB13" i="2"/>
  <c r="AW13" i="2" l="1"/>
  <c r="AX13" i="2" s="1"/>
  <c r="AS13" i="2"/>
  <c r="AT13" i="2" s="1"/>
  <c r="AG34" i="2"/>
  <c r="BD13" i="2"/>
  <c r="AZ13" i="2"/>
  <c r="AG36" i="2"/>
  <c r="AG28" i="2"/>
  <c r="AU13" i="2"/>
  <c r="AV13" i="2" s="1"/>
  <c r="AY13" i="2"/>
  <c r="M32" i="2"/>
  <c r="BE13" i="2"/>
  <c r="AO13" i="2"/>
  <c r="BC13" i="2"/>
  <c r="BF13" i="2"/>
  <c r="BA13" i="2"/>
  <c r="AP13" i="2"/>
  <c r="BG13" i="2"/>
  <c r="F48" i="2"/>
  <c r="AD56" i="2"/>
  <c r="AD65" i="2" s="1"/>
  <c r="F65" i="2" s="1"/>
  <c r="AI46" i="2"/>
  <c r="AI39" i="2"/>
  <c r="AI49" i="2"/>
  <c r="AI50" i="2"/>
  <c r="AI42" i="2"/>
  <c r="AF57" i="2"/>
  <c r="AF38" i="2"/>
  <c r="AF49" i="2"/>
  <c r="AF53" i="2"/>
  <c r="AD52" i="2"/>
  <c r="F28" i="2"/>
  <c r="AD66" i="2"/>
  <c r="AD49" i="2"/>
  <c r="F18" i="2"/>
  <c r="AD42" i="2"/>
  <c r="AD59" i="2"/>
  <c r="F33" i="2" s="1"/>
  <c r="AD55" i="2"/>
  <c r="F31" i="2"/>
  <c r="AD44" i="2"/>
  <c r="F45" i="2" s="1"/>
  <c r="AD63" i="2"/>
  <c r="AB40" i="2"/>
  <c r="E41" i="2" s="1"/>
  <c r="E34" i="2"/>
  <c r="AB41" i="2"/>
  <c r="AB43" i="2"/>
  <c r="E30" i="2"/>
  <c r="AG31" i="2"/>
  <c r="AB44" i="2"/>
  <c r="E45" i="2" s="1"/>
  <c r="AB45" i="2"/>
  <c r="E31" i="2"/>
  <c r="AB55" i="2"/>
  <c r="M11" i="2"/>
  <c r="AB47" i="2"/>
  <c r="E19" i="2"/>
  <c r="AB48" i="2"/>
  <c r="AB42" i="2"/>
  <c r="E18" i="2"/>
  <c r="Z47" i="2"/>
  <c r="D48" i="2" s="1"/>
  <c r="Z40" i="2"/>
  <c r="D41" i="2" s="1"/>
  <c r="D34" i="2"/>
  <c r="Z73" i="2"/>
  <c r="Z39" i="2"/>
  <c r="D40" i="2" s="1"/>
  <c r="M40" i="2" s="1"/>
  <c r="D27" i="2"/>
  <c r="M27" i="2" s="1"/>
  <c r="AG30" i="2"/>
  <c r="Z44" i="2"/>
  <c r="D45" i="2" s="1"/>
  <c r="M45" i="2" s="1"/>
  <c r="AG35" i="2"/>
  <c r="Z41" i="2"/>
  <c r="D18" i="2"/>
  <c r="Z42" i="2"/>
  <c r="Z54" i="2"/>
  <c r="D55" i="2" s="1"/>
  <c r="AG32" i="2"/>
  <c r="M17" i="2"/>
  <c r="Z43" i="2"/>
  <c r="D30" i="2"/>
  <c r="X42" i="2"/>
  <c r="C18" i="2"/>
  <c r="AG33" i="2"/>
  <c r="X38" i="2"/>
  <c r="M39" i="2"/>
  <c r="X57" i="2"/>
  <c r="X53" i="2"/>
  <c r="X43" i="2"/>
  <c r="C30" i="2"/>
  <c r="X41" i="2"/>
  <c r="X55" i="2"/>
  <c r="C31" i="2"/>
  <c r="X40" i="2"/>
  <c r="C41" i="2" s="1"/>
  <c r="M41" i="2" s="1"/>
  <c r="C34" i="2"/>
  <c r="X45" i="2"/>
  <c r="V52" i="2"/>
  <c r="V63" i="2"/>
  <c r="AG46" i="2"/>
  <c r="V55" i="2"/>
  <c r="AI63" i="2"/>
  <c r="AF59" i="2"/>
  <c r="G33" i="2" s="1"/>
  <c r="AF52" i="2"/>
  <c r="V62" i="2"/>
  <c r="AI71" i="2"/>
  <c r="AF60" i="2"/>
  <c r="G60" i="2" s="1"/>
  <c r="AF54" i="2"/>
  <c r="G55" i="2" s="1"/>
  <c r="V47" i="2"/>
  <c r="V49" i="2"/>
  <c r="V50" i="2"/>
  <c r="AI47" i="2"/>
  <c r="V60" i="2"/>
  <c r="H28" i="2"/>
  <c r="AI52" i="2"/>
  <c r="AF55" i="2"/>
  <c r="V57" i="2"/>
  <c r="AG40" i="2" l="1"/>
  <c r="AG44" i="2"/>
  <c r="AD74" i="2"/>
  <c r="F74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V17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8" i="2" s="1"/>
  <c r="AF66" i="2"/>
  <c r="AD51" i="2"/>
  <c r="AD53" i="2"/>
  <c r="F47" i="2"/>
  <c r="AD64" i="2"/>
  <c r="AD58" i="2"/>
  <c r="F59" i="2" s="1"/>
  <c r="F12" i="2"/>
  <c r="AD83" i="2"/>
  <c r="F84" i="2" s="1"/>
  <c r="AD75" i="2"/>
  <c r="F50" i="2"/>
  <c r="AD72" i="2"/>
  <c r="AD68" i="2"/>
  <c r="F68" i="2" s="1"/>
  <c r="AD61" i="2"/>
  <c r="AB64" i="2"/>
  <c r="AB52" i="2"/>
  <c r="E28" i="2"/>
  <c r="AB56" i="2"/>
  <c r="AB51" i="2"/>
  <c r="AB54" i="2"/>
  <c r="E46" i="2"/>
  <c r="AB50" i="2"/>
  <c r="E51" i="2" s="1"/>
  <c r="AB57" i="2"/>
  <c r="AB53" i="2"/>
  <c r="AB49" i="2"/>
  <c r="M18" i="2"/>
  <c r="Z51" i="2"/>
  <c r="Z48" i="2"/>
  <c r="D19" i="2"/>
  <c r="AG39" i="2"/>
  <c r="Z82" i="2"/>
  <c r="D28" i="2"/>
  <c r="Z52" i="2"/>
  <c r="Z50" i="2"/>
  <c r="D51" i="2" s="1"/>
  <c r="M51" i="2" s="1"/>
  <c r="D46" i="2"/>
  <c r="M34" i="2"/>
  <c r="M30" i="2"/>
  <c r="Z53" i="2"/>
  <c r="Z49" i="2"/>
  <c r="Z56" i="2"/>
  <c r="D10" i="2"/>
  <c r="Z63" i="2"/>
  <c r="C46" i="2"/>
  <c r="X50" i="2"/>
  <c r="C51" i="2" s="1"/>
  <c r="X49" i="2"/>
  <c r="C28" i="2"/>
  <c r="M28" i="2" s="1"/>
  <c r="X52" i="2"/>
  <c r="X47" i="2"/>
  <c r="C48" i="2" s="1"/>
  <c r="AG38" i="2"/>
  <c r="AG41" i="2"/>
  <c r="X66" i="2"/>
  <c r="AG43" i="2"/>
  <c r="X64" i="2"/>
  <c r="X62" i="2"/>
  <c r="X51" i="2"/>
  <c r="AG42" i="2"/>
  <c r="C58" i="2"/>
  <c r="X54" i="2"/>
  <c r="C55" i="2" s="1"/>
  <c r="M55" i="2" s="1"/>
  <c r="AG45" i="2"/>
  <c r="AF69" i="2"/>
  <c r="AI72" i="2"/>
  <c r="V72" i="2"/>
  <c r="V66" i="2"/>
  <c r="AI56" i="2"/>
  <c r="AF61" i="2"/>
  <c r="AI61" i="2"/>
  <c r="V58" i="2"/>
  <c r="AF68" i="2"/>
  <c r="G47" i="2"/>
  <c r="AF64" i="2"/>
  <c r="AG55" i="2"/>
  <c r="V64" i="2"/>
  <c r="AG47" i="2"/>
  <c r="V56" i="2"/>
  <c r="V69" i="2"/>
  <c r="AF63" i="2"/>
  <c r="V71" i="2"/>
  <c r="AG50" i="2"/>
  <c r="V59" i="2"/>
  <c r="AI80" i="2"/>
  <c r="V61" i="2"/>
  <c r="M48" i="2" l="1"/>
  <c r="AG49" i="2"/>
  <c r="M46" i="2"/>
  <c r="AQ45" i="2" s="1"/>
  <c r="AQ27" i="2"/>
  <c r="AY27" i="2"/>
  <c r="BD27" i="2"/>
  <c r="AP27" i="2"/>
  <c r="AW27" i="2"/>
  <c r="BC27" i="2"/>
  <c r="BG27" i="2"/>
  <c r="AO27" i="2"/>
  <c r="AU27" i="2"/>
  <c r="BA27" i="2"/>
  <c r="BF27" i="2"/>
  <c r="AS27" i="2"/>
  <c r="AZ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AO45" i="2"/>
  <c r="AU45" i="2"/>
  <c r="BA45" i="2"/>
  <c r="BF45" i="2"/>
  <c r="AS45" i="2"/>
  <c r="AZ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19" i="2"/>
  <c r="M47" i="2"/>
  <c r="AO46" i="2" s="1"/>
  <c r="AI60" i="2"/>
  <c r="AI67" i="2"/>
  <c r="AI64" i="2"/>
  <c r="AF56" i="2"/>
  <c r="AF75" i="2"/>
  <c r="AF67" i="2"/>
  <c r="AF71" i="2"/>
  <c r="AD77" i="2"/>
  <c r="AD67" i="2"/>
  <c r="F61" i="2"/>
  <c r="F42" i="2"/>
  <c r="AD81" i="2"/>
  <c r="AD73" i="2"/>
  <c r="F73" i="2" s="1"/>
  <c r="AD84" i="2"/>
  <c r="F36" i="2"/>
  <c r="AD62" i="2"/>
  <c r="AD70" i="2"/>
  <c r="AD60" i="2"/>
  <c r="F60" i="2" s="1"/>
  <c r="AD92" i="2"/>
  <c r="F91" i="2" s="1"/>
  <c r="F35" i="2"/>
  <c r="AB60" i="2"/>
  <c r="AB66" i="2"/>
  <c r="AB65" i="2"/>
  <c r="AB62" i="2"/>
  <c r="E62" i="2" s="1"/>
  <c r="AB59" i="2"/>
  <c r="E33" i="2" s="1"/>
  <c r="AB61" i="2"/>
  <c r="AB63" i="2"/>
  <c r="AB73" i="2"/>
  <c r="E73" i="2" s="1"/>
  <c r="E12" i="2"/>
  <c r="AB58" i="2"/>
  <c r="D25" i="2"/>
  <c r="Z91" i="2"/>
  <c r="D90" i="2" s="1"/>
  <c r="Z62" i="2"/>
  <c r="D62" i="2" s="1"/>
  <c r="AG53" i="2"/>
  <c r="Z72" i="2"/>
  <c r="D72" i="2" s="1"/>
  <c r="Z57" i="2"/>
  <c r="D58" i="2" s="1"/>
  <c r="M58" i="2" s="1"/>
  <c r="AG48" i="2"/>
  <c r="Z65" i="2"/>
  <c r="D65" i="2" s="1"/>
  <c r="M65" i="2" s="1"/>
  <c r="Z59" i="2"/>
  <c r="D33" i="2" s="1"/>
  <c r="Z60" i="2"/>
  <c r="D60" i="2" s="1"/>
  <c r="Z61" i="2"/>
  <c r="D73" i="2"/>
  <c r="Z58" i="2"/>
  <c r="D59" i="2" s="1"/>
  <c r="D12" i="2"/>
  <c r="M12" i="2" s="1"/>
  <c r="X56" i="2"/>
  <c r="X75" i="2"/>
  <c r="C50" i="2"/>
  <c r="X60" i="2"/>
  <c r="AG51" i="2"/>
  <c r="X58" i="2"/>
  <c r="X61" i="2"/>
  <c r="X71" i="2"/>
  <c r="X73" i="2"/>
  <c r="X59" i="2"/>
  <c r="C33" i="2" s="1"/>
  <c r="AG52" i="2"/>
  <c r="X63" i="2"/>
  <c r="AG54" i="2"/>
  <c r="AI89" i="2"/>
  <c r="AG64" i="2"/>
  <c r="V73" i="2"/>
  <c r="V81" i="2"/>
  <c r="AI70" i="2"/>
  <c r="V67" i="2"/>
  <c r="AG61" i="2"/>
  <c r="V70" i="2"/>
  <c r="AF73" i="2"/>
  <c r="G73" i="2" s="1"/>
  <c r="AF70" i="2"/>
  <c r="G69" i="2" s="1"/>
  <c r="AI65" i="2"/>
  <c r="AI81" i="2"/>
  <c r="AG59" i="2"/>
  <c r="V68" i="2"/>
  <c r="V78" i="2"/>
  <c r="M10" i="2"/>
  <c r="AF78" i="2"/>
  <c r="V65" i="2"/>
  <c r="V75" i="2"/>
  <c r="V80" i="2"/>
  <c r="AF72" i="2"/>
  <c r="AF77" i="2"/>
  <c r="M62" i="2" l="1"/>
  <c r="AU19" i="2"/>
  <c r="AZ19" i="2"/>
  <c r="AY19" i="2"/>
  <c r="BC19" i="2"/>
  <c r="BA19" i="2"/>
  <c r="BE19" i="2"/>
  <c r="BF19" i="2"/>
  <c r="AS19" i="2"/>
  <c r="AW19" i="2"/>
  <c r="BD19" i="2"/>
  <c r="BG19" i="2"/>
  <c r="AP19" i="2"/>
  <c r="AO19" i="2"/>
  <c r="AQ19" i="2"/>
  <c r="M60" i="2"/>
  <c r="M33" i="2"/>
  <c r="AG56" i="2"/>
  <c r="M73" i="2"/>
  <c r="BG45" i="2"/>
  <c r="BC45" i="2"/>
  <c r="AW45" i="2"/>
  <c r="AP45" i="2"/>
  <c r="BD45" i="2"/>
  <c r="AY45" i="2"/>
  <c r="AP12" i="2"/>
  <c r="AQ12" i="2"/>
  <c r="AR12" i="2" s="1"/>
  <c r="BG12" i="2"/>
  <c r="AW12" i="2"/>
  <c r="AX12" i="2" s="1"/>
  <c r="BA12" i="2"/>
  <c r="AU12" i="2"/>
  <c r="AV12" i="2" s="1"/>
  <c r="BD12" i="2"/>
  <c r="BE12" i="2"/>
  <c r="AY12" i="2"/>
  <c r="AS12" i="2"/>
  <c r="AT12" i="2" s="1"/>
  <c r="BC12" i="2"/>
  <c r="BF12" i="2"/>
  <c r="AZ12" i="2"/>
  <c r="BB12" i="2"/>
  <c r="AO12" i="2"/>
  <c r="AO10" i="2"/>
  <c r="BE10" i="2"/>
  <c r="AP10" i="2"/>
  <c r="BF10" i="2"/>
  <c r="AQ10" i="2"/>
  <c r="AR10" i="2" s="1"/>
  <c r="BG10" i="2"/>
  <c r="AS10" i="2"/>
  <c r="AT10" i="2" s="1"/>
  <c r="BD10" i="2"/>
  <c r="AW10" i="2"/>
  <c r="AX10" i="2" s="1"/>
  <c r="AU10" i="2"/>
  <c r="AV10" i="2" s="1"/>
  <c r="BC10" i="2"/>
  <c r="AZ10" i="2"/>
  <c r="BB10" i="2"/>
  <c r="AY10" i="2"/>
  <c r="BA10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BE46" i="2"/>
  <c r="AZ46" i="2"/>
  <c r="AS46" i="2"/>
  <c r="BF46" i="2"/>
  <c r="BA46" i="2"/>
  <c r="AU46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1" i="2" s="1"/>
  <c r="G78" i="2"/>
  <c r="AF76" i="2"/>
  <c r="G77" i="2" s="1"/>
  <c r="AF84" i="2"/>
  <c r="G85" i="2" s="1"/>
  <c r="G59" i="2"/>
  <c r="M59" i="2" s="1"/>
  <c r="AF65" i="2"/>
  <c r="AD82" i="2"/>
  <c r="F72" i="2"/>
  <c r="AD69" i="2"/>
  <c r="AD90" i="2"/>
  <c r="F57" i="2"/>
  <c r="F56" i="2"/>
  <c r="AD79" i="2"/>
  <c r="F80" i="2" s="1"/>
  <c r="F85" i="2"/>
  <c r="AD71" i="2"/>
  <c r="AD76" i="2"/>
  <c r="F77" i="2" s="1"/>
  <c r="F78" i="2"/>
  <c r="AD101" i="2"/>
  <c r="F101" i="2" s="1"/>
  <c r="F53" i="2"/>
  <c r="AD93" i="2"/>
  <c r="AD86" i="2"/>
  <c r="F87" i="2" s="1"/>
  <c r="AB71" i="2"/>
  <c r="AB74" i="2"/>
  <c r="E74" i="2" s="1"/>
  <c r="E61" i="2"/>
  <c r="AB67" i="2"/>
  <c r="AB70" i="2"/>
  <c r="E69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2" i="2"/>
  <c r="Z71" i="2"/>
  <c r="D61" i="2"/>
  <c r="Z67" i="2"/>
  <c r="Z74" i="2"/>
  <c r="D74" i="2" s="1"/>
  <c r="D54" i="2"/>
  <c r="Z100" i="2"/>
  <c r="Z70" i="2"/>
  <c r="Z66" i="2"/>
  <c r="AG57" i="2"/>
  <c r="X80" i="2"/>
  <c r="C36" i="2"/>
  <c r="X84" i="2"/>
  <c r="X68" i="2"/>
  <c r="X70" i="2"/>
  <c r="X65" i="2"/>
  <c r="X67" i="2"/>
  <c r="AG67" i="2" s="1"/>
  <c r="X69" i="2"/>
  <c r="AG60" i="2"/>
  <c r="X72" i="2"/>
  <c r="AG72" i="2" s="1"/>
  <c r="AG63" i="2"/>
  <c r="X82" i="2"/>
  <c r="AF79" i="2"/>
  <c r="G42" i="2"/>
  <c r="AF81" i="2"/>
  <c r="V87" i="2"/>
  <c r="AI79" i="2"/>
  <c r="V90" i="2"/>
  <c r="V74" i="2"/>
  <c r="AI98" i="2"/>
  <c r="V77" i="2"/>
  <c r="AF82" i="2"/>
  <c r="G72" i="2"/>
  <c r="V84" i="2"/>
  <c r="B85" i="2" s="1"/>
  <c r="V79" i="2"/>
  <c r="AI90" i="2"/>
  <c r="V89" i="2"/>
  <c r="V76" i="2"/>
  <c r="AF86" i="2"/>
  <c r="G87" i="2" s="1"/>
  <c r="AF87" i="2"/>
  <c r="G88" i="2" s="1"/>
  <c r="AI74" i="2"/>
  <c r="AG73" i="2"/>
  <c r="V82" i="2"/>
  <c r="M61" i="2" l="1"/>
  <c r="AU33" i="2"/>
  <c r="AZ33" i="2"/>
  <c r="BC33" i="2"/>
  <c r="AY33" i="2"/>
  <c r="BA33" i="2"/>
  <c r="BE33" i="2"/>
  <c r="AP33" i="2"/>
  <c r="BD33" i="2"/>
  <c r="BG33" i="2"/>
  <c r="BF33" i="2"/>
  <c r="AO33" i="2"/>
  <c r="AS33" i="2"/>
  <c r="AQ33" i="2"/>
  <c r="AW33" i="2"/>
  <c r="AG68" i="2"/>
  <c r="C72" i="2"/>
  <c r="M72" i="2" s="1"/>
  <c r="AG70" i="2"/>
  <c r="D69" i="2"/>
  <c r="M69" i="2" s="1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I86" i="2"/>
  <c r="AI82" i="2"/>
  <c r="AI75" i="2"/>
  <c r="H21" i="2"/>
  <c r="AI85" i="2"/>
  <c r="AI78" i="2"/>
  <c r="AF74" i="2"/>
  <c r="G74" i="2" s="1"/>
  <c r="M74" i="2" s="1"/>
  <c r="AF93" i="2"/>
  <c r="G93" i="2" s="1"/>
  <c r="G79" i="2"/>
  <c r="AF85" i="2"/>
  <c r="G86" i="2" s="1"/>
  <c r="G21" i="2"/>
  <c r="AF89" i="2"/>
  <c r="AD95" i="2"/>
  <c r="F95" i="2" s="1"/>
  <c r="AD91" i="2"/>
  <c r="F90" i="2" s="1"/>
  <c r="F25" i="2"/>
  <c r="AD88" i="2"/>
  <c r="F89" i="2" s="1"/>
  <c r="F75" i="2"/>
  <c r="AD102" i="2"/>
  <c r="F102" i="2" s="1"/>
  <c r="F15" i="2"/>
  <c r="AD99" i="2"/>
  <c r="F99" i="2" s="1"/>
  <c r="F52" i="2"/>
  <c r="F29" i="2"/>
  <c r="AD85" i="2"/>
  <c r="F21" i="2"/>
  <c r="AD78" i="2"/>
  <c r="F79" i="2" s="1"/>
  <c r="AD80" i="2"/>
  <c r="F81" i="2" s="1"/>
  <c r="AB76" i="2"/>
  <c r="AB81" i="2"/>
  <c r="E42" i="2"/>
  <c r="AB83" i="2"/>
  <c r="AB78" i="2"/>
  <c r="E25" i="2"/>
  <c r="AB91" i="2"/>
  <c r="E90" i="2" s="1"/>
  <c r="E36" i="2"/>
  <c r="AB84" i="2"/>
  <c r="E85" i="2" s="1"/>
  <c r="AB80" i="2"/>
  <c r="E81" i="2" s="1"/>
  <c r="AB77" i="2"/>
  <c r="E78" i="2" s="1"/>
  <c r="E56" i="2"/>
  <c r="AB79" i="2"/>
  <c r="E80" i="2" s="1"/>
  <c r="Z80" i="2"/>
  <c r="D81" i="2" s="1"/>
  <c r="AG71" i="2"/>
  <c r="Z90" i="2"/>
  <c r="D70" i="2" s="1"/>
  <c r="D57" i="2"/>
  <c r="D50" i="2"/>
  <c r="M50" i="2" s="1"/>
  <c r="Z75" i="2"/>
  <c r="AG66" i="2"/>
  <c r="Z83" i="2"/>
  <c r="D84" i="2" s="1"/>
  <c r="Z77" i="2"/>
  <c r="D78" i="2" s="1"/>
  <c r="M78" i="2" s="1"/>
  <c r="Z76" i="2"/>
  <c r="Z79" i="2"/>
  <c r="D56" i="2"/>
  <c r="M56" i="2" s="1"/>
  <c r="Z78" i="2"/>
  <c r="X77" i="2"/>
  <c r="X91" i="2"/>
  <c r="C25" i="2"/>
  <c r="X76" i="2"/>
  <c r="X93" i="2"/>
  <c r="X78" i="2"/>
  <c r="C79" i="2" s="1"/>
  <c r="AG69" i="2"/>
  <c r="X81" i="2"/>
  <c r="C42" i="2"/>
  <c r="X74" i="2"/>
  <c r="AG74" i="2" s="1"/>
  <c r="X89" i="2"/>
  <c r="AG65" i="2"/>
  <c r="X79" i="2"/>
  <c r="C80" i="2" s="1"/>
  <c r="AI83" i="2"/>
  <c r="V85" i="2"/>
  <c r="AI107" i="2"/>
  <c r="H107" i="2" s="1"/>
  <c r="H92" i="2"/>
  <c r="V96" i="2"/>
  <c r="B96" i="2" s="1"/>
  <c r="AI99" i="2"/>
  <c r="V98" i="2"/>
  <c r="V88" i="2"/>
  <c r="AF91" i="2"/>
  <c r="G25" i="2"/>
  <c r="AF90" i="2"/>
  <c r="V86" i="2"/>
  <c r="V99" i="2"/>
  <c r="AF96" i="2"/>
  <c r="G96" i="2" s="1"/>
  <c r="V93" i="2"/>
  <c r="V83" i="2"/>
  <c r="AI88" i="2"/>
  <c r="H75" i="2"/>
  <c r="AG82" i="2"/>
  <c r="V91" i="2"/>
  <c r="AF95" i="2"/>
  <c r="G16" i="2"/>
  <c r="AF88" i="2"/>
  <c r="G89" i="2" s="1"/>
  <c r="G75" i="2"/>
  <c r="BF50" i="2" l="1"/>
  <c r="AP50" i="2"/>
  <c r="BD50" i="2"/>
  <c r="AO50" i="2"/>
  <c r="AS50" i="2"/>
  <c r="AQ50" i="2"/>
  <c r="AW50" i="2"/>
  <c r="AU50" i="2"/>
  <c r="AZ50" i="2"/>
  <c r="AY50" i="2"/>
  <c r="BC50" i="2"/>
  <c r="BG50" i="2"/>
  <c r="BA50" i="2"/>
  <c r="BE50" i="2"/>
  <c r="M80" i="2"/>
  <c r="M90" i="2"/>
  <c r="M81" i="2"/>
  <c r="AG76" i="2"/>
  <c r="D77" i="2"/>
  <c r="M77" i="2" s="1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4" i="2" s="1"/>
  <c r="AD87" i="2"/>
  <c r="F88" i="2" s="1"/>
  <c r="F71" i="2"/>
  <c r="F83" i="2"/>
  <c r="AD97" i="2"/>
  <c r="AD100" i="2"/>
  <c r="F100" i="2" s="1"/>
  <c r="F54" i="2"/>
  <c r="AD94" i="2"/>
  <c r="F94" i="2" s="1"/>
  <c r="F82" i="2"/>
  <c r="AD104" i="2"/>
  <c r="F104" i="2" s="1"/>
  <c r="F26" i="2"/>
  <c r="AD89" i="2"/>
  <c r="AD108" i="2"/>
  <c r="F108" i="2" s="1"/>
  <c r="F38" i="2"/>
  <c r="AB86" i="2"/>
  <c r="AB92" i="2"/>
  <c r="E91" i="2" s="1"/>
  <c r="M42" i="2"/>
  <c r="E57" i="2"/>
  <c r="AB90" i="2"/>
  <c r="M70" i="2" s="1"/>
  <c r="AY70" i="2" s="1"/>
  <c r="AB89" i="2"/>
  <c r="E26" i="2"/>
  <c r="AB93" i="2"/>
  <c r="E79" i="2"/>
  <c r="AB88" i="2"/>
  <c r="E89" i="2" s="1"/>
  <c r="E54" i="2"/>
  <c r="AB100" i="2"/>
  <c r="AB85" i="2"/>
  <c r="E86" i="2" s="1"/>
  <c r="E21" i="2"/>
  <c r="AG77" i="2"/>
  <c r="E93" i="2"/>
  <c r="AB87" i="2"/>
  <c r="Z85" i="2"/>
  <c r="D86" i="2" s="1"/>
  <c r="M86" i="2" s="1"/>
  <c r="D21" i="2"/>
  <c r="Z87" i="2"/>
  <c r="D88" i="2" s="1"/>
  <c r="D52" i="2"/>
  <c r="Z99" i="2"/>
  <c r="D99" i="2" s="1"/>
  <c r="Z86" i="2"/>
  <c r="D35" i="2"/>
  <c r="Z92" i="2"/>
  <c r="D91" i="2" s="1"/>
  <c r="D36" i="2"/>
  <c r="M36" i="2" s="1"/>
  <c r="Z84" i="2"/>
  <c r="D85" i="2" s="1"/>
  <c r="M85" i="2" s="1"/>
  <c r="AG75" i="2"/>
  <c r="Z88" i="2"/>
  <c r="D89" i="2" s="1"/>
  <c r="D75" i="2"/>
  <c r="D26" i="2"/>
  <c r="Z89" i="2"/>
  <c r="AG80" i="2"/>
  <c r="C15" i="2"/>
  <c r="X102" i="2"/>
  <c r="C102" i="2" s="1"/>
  <c r="X85" i="2"/>
  <c r="C21" i="2"/>
  <c r="C75" i="2"/>
  <c r="X88" i="2"/>
  <c r="C57" i="2"/>
  <c r="X90" i="2"/>
  <c r="AG81" i="2"/>
  <c r="AG79" i="2"/>
  <c r="X87" i="2"/>
  <c r="C88" i="2" s="1"/>
  <c r="C93" i="2"/>
  <c r="AG78" i="2"/>
  <c r="C54" i="2"/>
  <c r="X100" i="2"/>
  <c r="X98" i="2"/>
  <c r="X83" i="2"/>
  <c r="C84" i="2" s="1"/>
  <c r="M84" i="2" s="1"/>
  <c r="X86" i="2"/>
  <c r="V102" i="2"/>
  <c r="AI97" i="2"/>
  <c r="H97" i="2" s="1"/>
  <c r="AF100" i="2"/>
  <c r="G100" i="2" s="1"/>
  <c r="AI108" i="2"/>
  <c r="H108" i="2" s="1"/>
  <c r="V94" i="2"/>
  <c r="B94" i="2" s="1"/>
  <c r="V105" i="2"/>
  <c r="V108" i="2"/>
  <c r="B108" i="2" s="1"/>
  <c r="M25" i="2"/>
  <c r="V92" i="2"/>
  <c r="V95" i="2"/>
  <c r="B95" i="2" s="1"/>
  <c r="AI92" i="2"/>
  <c r="V97" i="2"/>
  <c r="B97" i="2" s="1"/>
  <c r="AF97" i="2"/>
  <c r="G97" i="2" s="1"/>
  <c r="G83" i="2"/>
  <c r="V107" i="2"/>
  <c r="B107" i="2" s="1"/>
  <c r="AF104" i="2"/>
  <c r="G104" i="2" s="1"/>
  <c r="AG91" i="2"/>
  <c r="V100" i="2"/>
  <c r="AF105" i="2"/>
  <c r="G105" i="2" s="1"/>
  <c r="G52" i="2"/>
  <c r="AF99" i="2"/>
  <c r="G99" i="2" s="1"/>
  <c r="AZ70" i="2" l="1"/>
  <c r="AU70" i="2"/>
  <c r="AW70" i="2"/>
  <c r="AQ70" i="2"/>
  <c r="AO70" i="2"/>
  <c r="M57" i="2"/>
  <c r="BF70" i="2"/>
  <c r="AS70" i="2"/>
  <c r="AP70" i="2"/>
  <c r="BG70" i="2"/>
  <c r="BD70" i="2"/>
  <c r="BE70" i="2"/>
  <c r="BA70" i="2"/>
  <c r="BC70" i="2"/>
  <c r="AG85" i="2"/>
  <c r="M88" i="2"/>
  <c r="M89" i="2"/>
  <c r="AG86" i="2"/>
  <c r="D87" i="2"/>
  <c r="M87" i="2" s="1"/>
  <c r="M21" i="2"/>
  <c r="AY20" i="2" s="1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Q20" i="2"/>
  <c r="BD20" i="2"/>
  <c r="AW20" i="2"/>
  <c r="BG20" i="2"/>
  <c r="AU20" i="2"/>
  <c r="BF20" i="2"/>
  <c r="AZ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56" i="2"/>
  <c r="AY56" i="2"/>
  <c r="BD56" i="2"/>
  <c r="AP56" i="2"/>
  <c r="AW56" i="2"/>
  <c r="BC56" i="2"/>
  <c r="BG56" i="2"/>
  <c r="AO56" i="2"/>
  <c r="AU56" i="2"/>
  <c r="BA56" i="2"/>
  <c r="BF56" i="2"/>
  <c r="AS56" i="2"/>
  <c r="AZ56" i="2"/>
  <c r="BE56" i="2"/>
  <c r="M75" i="2"/>
  <c r="AU75" i="2" s="1"/>
  <c r="AQ35" i="2"/>
  <c r="AY35" i="2"/>
  <c r="BC35" i="2"/>
  <c r="AU35" i="2"/>
  <c r="BA35" i="2"/>
  <c r="BE35" i="2"/>
  <c r="AQ79" i="2"/>
  <c r="AU79" i="2"/>
  <c r="AY79" i="2"/>
  <c r="BF79" i="2"/>
  <c r="AP79" i="2"/>
  <c r="AW79" i="2"/>
  <c r="AZ79" i="2"/>
  <c r="BC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5" i="2"/>
  <c r="AQ75" i="2"/>
  <c r="BD75" i="2"/>
  <c r="AP75" i="2"/>
  <c r="AS75" i="2"/>
  <c r="AW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4" i="2"/>
  <c r="AI104" i="2"/>
  <c r="AI103" i="2"/>
  <c r="AF92" i="2"/>
  <c r="G35" i="2"/>
  <c r="AF103" i="2"/>
  <c r="G103" i="2" s="1"/>
  <c r="AF107" i="2"/>
  <c r="G107" i="2" s="1"/>
  <c r="G92" i="2"/>
  <c r="AD106" i="2"/>
  <c r="F106" i="2" s="1"/>
  <c r="F44" i="2"/>
  <c r="F23" i="2"/>
  <c r="AD103" i="2"/>
  <c r="F103" i="2" s="1"/>
  <c r="M26" i="2"/>
  <c r="F66" i="2"/>
  <c r="AD96" i="2"/>
  <c r="F96" i="2" s="1"/>
  <c r="F63" i="2"/>
  <c r="AD98" i="2"/>
  <c r="F98" i="2" s="1"/>
  <c r="F64" i="2"/>
  <c r="AB97" i="2"/>
  <c r="E97" i="2" s="1"/>
  <c r="E83" i="2"/>
  <c r="AB99" i="2"/>
  <c r="E99" i="2" s="1"/>
  <c r="AB96" i="2"/>
  <c r="AB101" i="2"/>
  <c r="E101" i="2" s="1"/>
  <c r="E53" i="2"/>
  <c r="E15" i="2"/>
  <c r="AB102" i="2"/>
  <c r="E102" i="2" s="1"/>
  <c r="E16" i="2"/>
  <c r="AB95" i="2"/>
  <c r="E76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3" i="2"/>
  <c r="Z101" i="2"/>
  <c r="D101" i="2" s="1"/>
  <c r="D53" i="2"/>
  <c r="Z98" i="2"/>
  <c r="D98" i="2" s="1"/>
  <c r="D64" i="2"/>
  <c r="M64" i="2" s="1"/>
  <c r="AG89" i="2"/>
  <c r="Z93" i="2"/>
  <c r="D93" i="2" s="1"/>
  <c r="M93" i="2" s="1"/>
  <c r="D79" i="2"/>
  <c r="M79" i="2" s="1"/>
  <c r="BA79" i="2" s="1"/>
  <c r="AG84" i="2"/>
  <c r="Z95" i="2"/>
  <c r="D95" i="2" s="1"/>
  <c r="D16" i="2"/>
  <c r="Z94" i="2"/>
  <c r="D82" i="2"/>
  <c r="X97" i="2"/>
  <c r="X92" i="2"/>
  <c r="C91" i="2" s="1"/>
  <c r="M91" i="2" s="1"/>
  <c r="C63" i="2"/>
  <c r="X96" i="2"/>
  <c r="C96" i="2" s="1"/>
  <c r="AG87" i="2"/>
  <c r="AG88" i="2"/>
  <c r="C82" i="2"/>
  <c r="X94" i="2"/>
  <c r="C94" i="2" s="1"/>
  <c r="M94" i="2" s="1"/>
  <c r="X107" i="2"/>
  <c r="C107" i="2" s="1"/>
  <c r="C92" i="2"/>
  <c r="C76" i="2"/>
  <c r="AG83" i="2"/>
  <c r="X95" i="2"/>
  <c r="C95" i="2" s="1"/>
  <c r="X99" i="2"/>
  <c r="C99" i="2" s="1"/>
  <c r="M99" i="2" s="1"/>
  <c r="M52" i="2"/>
  <c r="AG90" i="2"/>
  <c r="C71" i="2"/>
  <c r="V104" i="2"/>
  <c r="AI106" i="2"/>
  <c r="G44" i="2"/>
  <c r="AF106" i="2"/>
  <c r="G106" i="2" s="1"/>
  <c r="V106" i="2"/>
  <c r="V101" i="2"/>
  <c r="AG100" i="2"/>
  <c r="G38" i="2"/>
  <c r="AF108" i="2"/>
  <c r="G108" i="2" s="1"/>
  <c r="G67" i="2"/>
  <c r="M35" i="2"/>
  <c r="BD35" i="2" s="1"/>
  <c r="AI101" i="2"/>
  <c r="H101" i="2" s="1"/>
  <c r="H53" i="2"/>
  <c r="V103" i="2"/>
  <c r="G76" i="2"/>
  <c r="M82" i="2" l="1"/>
  <c r="AO81" i="2" s="1"/>
  <c r="BC54" i="2"/>
  <c r="BE54" i="2"/>
  <c r="BG54" i="2"/>
  <c r="AO54" i="2"/>
  <c r="AQ54" i="2"/>
  <c r="AU54" i="2"/>
  <c r="AY54" i="2"/>
  <c r="BA54" i="2"/>
  <c r="BD54" i="2"/>
  <c r="BF54" i="2"/>
  <c r="AP54" i="2"/>
  <c r="AS54" i="2"/>
  <c r="AW54" i="2"/>
  <c r="AZ54" i="2"/>
  <c r="AO35" i="2"/>
  <c r="M16" i="2"/>
  <c r="BF75" i="2"/>
  <c r="AS79" i="2"/>
  <c r="AO79" i="2"/>
  <c r="BG35" i="2"/>
  <c r="M96" i="2"/>
  <c r="BE75" i="2"/>
  <c r="AZ35" i="2"/>
  <c r="AZ26" i="2"/>
  <c r="BC26" i="2"/>
  <c r="BA26" i="2"/>
  <c r="BE26" i="2"/>
  <c r="BG26" i="2"/>
  <c r="AS26" i="2"/>
  <c r="AW26" i="2"/>
  <c r="BF26" i="2"/>
  <c r="AP26" i="2"/>
  <c r="BD26" i="2"/>
  <c r="AU26" i="2"/>
  <c r="AY26" i="2"/>
  <c r="AO26" i="2"/>
  <c r="AQ26" i="2"/>
  <c r="BC75" i="2"/>
  <c r="AY75" i="2"/>
  <c r="BG79" i="2"/>
  <c r="BD79" i="2"/>
  <c r="AS35" i="2"/>
  <c r="AP35" i="2"/>
  <c r="AU57" i="2"/>
  <c r="AZ57" i="2"/>
  <c r="BD57" i="2"/>
  <c r="BG57" i="2"/>
  <c r="AW57" i="2"/>
  <c r="AY57" i="2"/>
  <c r="BC57" i="2"/>
  <c r="BA57" i="2"/>
  <c r="BE57" i="2"/>
  <c r="AO57" i="2"/>
  <c r="BF57" i="2"/>
  <c r="AP57" i="2"/>
  <c r="AS57" i="2"/>
  <c r="AQ57" i="2"/>
  <c r="BA75" i="2"/>
  <c r="AW35" i="2"/>
  <c r="AZ75" i="2"/>
  <c r="BE79" i="2"/>
  <c r="BF35" i="2"/>
  <c r="AG92" i="2"/>
  <c r="M95" i="2"/>
  <c r="M83" i="2"/>
  <c r="AG95" i="2"/>
  <c r="M98" i="2"/>
  <c r="AG97" i="2"/>
  <c r="D97" i="2"/>
  <c r="M97" i="2" s="1"/>
  <c r="BE20" i="2"/>
  <c r="AS20" i="2"/>
  <c r="BA20" i="2"/>
  <c r="AO20" i="2"/>
  <c r="BC20" i="2"/>
  <c r="AP20" i="2"/>
  <c r="BD82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BC15" i="2"/>
  <c r="AO15" i="2"/>
  <c r="AZ15" i="2"/>
  <c r="AU15" i="2"/>
  <c r="AV15" i="2" s="1"/>
  <c r="AW15" i="2"/>
  <c r="AX15" i="2" s="1"/>
  <c r="AQ64" i="2"/>
  <c r="AY64" i="2"/>
  <c r="BD64" i="2"/>
  <c r="AP64" i="2"/>
  <c r="AW64" i="2"/>
  <c r="BC64" i="2"/>
  <c r="BG64" i="2"/>
  <c r="AO64" i="2"/>
  <c r="AU64" i="2"/>
  <c r="BA64" i="2"/>
  <c r="BF64" i="2"/>
  <c r="AS64" i="2"/>
  <c r="AZ64" i="2"/>
  <c r="BE64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BG81" i="2"/>
  <c r="BC81" i="2"/>
  <c r="AW81" i="2"/>
  <c r="AP81" i="2"/>
  <c r="BD81" i="2"/>
  <c r="AY81" i="2"/>
  <c r="AQ81" i="2"/>
  <c r="AQ51" i="2"/>
  <c r="AY51" i="2"/>
  <c r="BD51" i="2"/>
  <c r="AP51" i="2"/>
  <c r="AW51" i="2"/>
  <c r="BC51" i="2"/>
  <c r="BG51" i="2"/>
  <c r="AO51" i="2"/>
  <c r="AU51" i="2"/>
  <c r="BA51" i="2"/>
  <c r="BF51" i="2"/>
  <c r="AS51" i="2"/>
  <c r="AZ51" i="2"/>
  <c r="BE51" i="2"/>
  <c r="BE81" i="2"/>
  <c r="AZ81" i="2"/>
  <c r="AS81" i="2"/>
  <c r="BF81" i="2"/>
  <c r="BA81" i="2"/>
  <c r="AU81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92" i="2"/>
  <c r="F49" i="2"/>
  <c r="AD105" i="2"/>
  <c r="F105" i="2" s="1"/>
  <c r="F43" i="2"/>
  <c r="E29" i="2"/>
  <c r="E23" i="2"/>
  <c r="AB103" i="2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1" i="2"/>
  <c r="E44" i="2"/>
  <c r="AB106" i="2"/>
  <c r="E106" i="2" s="1"/>
  <c r="Z105" i="2"/>
  <c r="D105" i="2" s="1"/>
  <c r="D49" i="2"/>
  <c r="D92" i="2"/>
  <c r="Z107" i="2"/>
  <c r="D107" i="2" s="1"/>
  <c r="Z103" i="2"/>
  <c r="D23" i="2"/>
  <c r="D66" i="2"/>
  <c r="M63" i="2"/>
  <c r="Z104" i="2"/>
  <c r="D100" i="2"/>
  <c r="AG98" i="2"/>
  <c r="D29" i="2"/>
  <c r="D15" i="2"/>
  <c r="M15" i="2" s="1"/>
  <c r="BE15" i="2" s="1"/>
  <c r="Z102" i="2"/>
  <c r="D102" i="2" s="1"/>
  <c r="M102" i="2" s="1"/>
  <c r="AG93" i="2"/>
  <c r="AG94" i="2"/>
  <c r="Z106" i="2"/>
  <c r="D106" i="2" s="1"/>
  <c r="D44" i="2"/>
  <c r="C38" i="2"/>
  <c r="M38" i="2" s="1"/>
  <c r="X108" i="2"/>
  <c r="C108" i="2" s="1"/>
  <c r="M108" i="2" s="1"/>
  <c r="X101" i="2"/>
  <c r="C101" i="2" s="1"/>
  <c r="C53" i="2"/>
  <c r="C22" i="2"/>
  <c r="X105" i="2"/>
  <c r="C49" i="2"/>
  <c r="AG96" i="2"/>
  <c r="AG99" i="2"/>
  <c r="X104" i="2"/>
  <c r="X103" i="2"/>
  <c r="AG103" i="2" s="1"/>
  <c r="C23" i="2"/>
  <c r="X106" i="2"/>
  <c r="C106" i="2" s="1"/>
  <c r="G43" i="2"/>
  <c r="M76" i="2"/>
  <c r="G66" i="2"/>
  <c r="BB15" i="2" l="1"/>
  <c r="BG15" i="2"/>
  <c r="BA15" i="2"/>
  <c r="AU82" i="2"/>
  <c r="AT15" i="2"/>
  <c r="AT19" i="2" s="1"/>
  <c r="AS15" i="2"/>
  <c r="AY15" i="2"/>
  <c r="BD15" i="2"/>
  <c r="BF15" i="2"/>
  <c r="AO82" i="2"/>
  <c r="AQ89" i="2"/>
  <c r="AO76" i="2"/>
  <c r="AS76" i="2"/>
  <c r="BC76" i="2"/>
  <c r="BF76" i="2"/>
  <c r="AQ76" i="2"/>
  <c r="AW76" i="2"/>
  <c r="AU76" i="2"/>
  <c r="AZ76" i="2"/>
  <c r="AY76" i="2"/>
  <c r="AP76" i="2"/>
  <c r="BA76" i="2"/>
  <c r="BE76" i="2"/>
  <c r="BD76" i="2"/>
  <c r="BG76" i="2"/>
  <c r="AP15" i="2"/>
  <c r="AO38" i="2"/>
  <c r="AS38" i="2"/>
  <c r="AQ38" i="2"/>
  <c r="AW38" i="2"/>
  <c r="AU38" i="2"/>
  <c r="AZ38" i="2"/>
  <c r="BD38" i="2"/>
  <c r="BG38" i="2"/>
  <c r="AP38" i="2"/>
  <c r="AY38" i="2"/>
  <c r="BC38" i="2"/>
  <c r="BA38" i="2"/>
  <c r="BE38" i="2"/>
  <c r="BF38" i="2"/>
  <c r="AQ15" i="2"/>
  <c r="AR15" i="2" s="1"/>
  <c r="BC16" i="2"/>
  <c r="AQ16" i="2"/>
  <c r="AR16" i="2" s="1"/>
  <c r="AR20" i="2" s="1"/>
  <c r="AR24" i="2" s="1"/>
  <c r="BD16" i="2"/>
  <c r="AY16" i="2"/>
  <c r="BG16" i="2"/>
  <c r="AW16" i="2"/>
  <c r="AX16" i="2" s="1"/>
  <c r="AX20" i="2" s="1"/>
  <c r="AX24" i="2" s="1"/>
  <c r="AZ16" i="2"/>
  <c r="BA16" i="2"/>
  <c r="BF16" i="2"/>
  <c r="AO16" i="2"/>
  <c r="BE16" i="2"/>
  <c r="AS16" i="2"/>
  <c r="AP16" i="2"/>
  <c r="AU16" i="2"/>
  <c r="AV16" i="2" s="1"/>
  <c r="AV20" i="2" s="1"/>
  <c r="AV24" i="2" s="1"/>
  <c r="BB16" i="2"/>
  <c r="BB20" i="2" s="1"/>
  <c r="BB24" i="2" s="1"/>
  <c r="AT16" i="2"/>
  <c r="AT20" i="2" s="1"/>
  <c r="AT24" i="2" s="1"/>
  <c r="AQ82" i="2"/>
  <c r="BG82" i="2"/>
  <c r="AZ82" i="2"/>
  <c r="AG104" i="2"/>
  <c r="M107" i="2"/>
  <c r="AW82" i="2"/>
  <c r="BF82" i="2"/>
  <c r="AG101" i="2"/>
  <c r="M101" i="2"/>
  <c r="M106" i="2"/>
  <c r="M105" i="2"/>
  <c r="M100" i="2"/>
  <c r="AO100" i="2" s="1"/>
  <c r="BC82" i="2"/>
  <c r="AP82" i="2"/>
  <c r="AY82" i="2"/>
  <c r="BE82" i="2"/>
  <c r="AS82" i="2"/>
  <c r="BA82" i="2"/>
  <c r="AV19" i="2"/>
  <c r="M49" i="2"/>
  <c r="AY14" i="2"/>
  <c r="BA14" i="2"/>
  <c r="BC14" i="2"/>
  <c r="BG14" i="2"/>
  <c r="AW14" i="2"/>
  <c r="AX14" i="2" s="1"/>
  <c r="AX18" i="2" s="1"/>
  <c r="AP14" i="2"/>
  <c r="AQ14" i="2"/>
  <c r="AR14" i="2" s="1"/>
  <c r="AR18" i="2" s="1"/>
  <c r="AZ14" i="2"/>
  <c r="AS14" i="2"/>
  <c r="AT14" i="2" s="1"/>
  <c r="AT18" i="2" s="1"/>
  <c r="AU14" i="2"/>
  <c r="AV14" i="2" s="1"/>
  <c r="AV18" i="2" s="1"/>
  <c r="BD14" i="2"/>
  <c r="AO14" i="2"/>
  <c r="BE14" i="2"/>
  <c r="BF14" i="2"/>
  <c r="BB14" i="2"/>
  <c r="BB18" i="2" s="1"/>
  <c r="AQ63" i="2"/>
  <c r="AY63" i="2"/>
  <c r="BD63" i="2"/>
  <c r="AP63" i="2"/>
  <c r="AW63" i="2"/>
  <c r="BC63" i="2"/>
  <c r="BG63" i="2"/>
  <c r="AO63" i="2"/>
  <c r="AU63" i="2"/>
  <c r="BA63" i="2"/>
  <c r="BF63" i="2"/>
  <c r="AS63" i="2"/>
  <c r="AZ63" i="2"/>
  <c r="BE63" i="2"/>
  <c r="M92" i="2"/>
  <c r="AQ92" i="2" s="1"/>
  <c r="M53" i="2"/>
  <c r="BE89" i="2"/>
  <c r="AZ89" i="2"/>
  <c r="AS89" i="2"/>
  <c r="BF89" i="2"/>
  <c r="BA89" i="2"/>
  <c r="AU89" i="2"/>
  <c r="AO89" i="2"/>
  <c r="BB19" i="2"/>
  <c r="M23" i="2"/>
  <c r="BG89" i="2"/>
  <c r="BC89" i="2"/>
  <c r="AW89" i="2"/>
  <c r="AP89" i="2"/>
  <c r="BD89" i="2"/>
  <c r="AY89" i="2"/>
  <c r="AR19" i="2"/>
  <c r="AX19" i="2"/>
  <c r="AY100" i="2"/>
  <c r="AP100" i="2"/>
  <c r="BC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BD92" i="2"/>
  <c r="AP92" i="2"/>
  <c r="AS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7" i="2"/>
  <c r="E22" i="2"/>
  <c r="E37" i="2"/>
  <c r="E43" i="2"/>
  <c r="E67" i="2"/>
  <c r="D71" i="2"/>
  <c r="M71" i="2" s="1"/>
  <c r="AG102" i="2"/>
  <c r="D37" i="2"/>
  <c r="D22" i="2"/>
  <c r="AG107" i="2"/>
  <c r="M44" i="2"/>
  <c r="D43" i="2"/>
  <c r="D103" i="2"/>
  <c r="AG106" i="2"/>
  <c r="D67" i="2"/>
  <c r="C67" i="2"/>
  <c r="AG105" i="2"/>
  <c r="C66" i="2"/>
  <c r="C103" i="2"/>
  <c r="C43" i="2"/>
  <c r="M43" i="2" s="1"/>
  <c r="C29" i="2"/>
  <c r="AG108" i="2"/>
  <c r="AU44" i="2" l="1"/>
  <c r="AZ44" i="2"/>
  <c r="AY44" i="2"/>
  <c r="BC44" i="2"/>
  <c r="BA44" i="2"/>
  <c r="BE44" i="2"/>
  <c r="BD44" i="2"/>
  <c r="BG44" i="2"/>
  <c r="BF44" i="2"/>
  <c r="AP44" i="2"/>
  <c r="AQ44" i="2"/>
  <c r="AW44" i="2"/>
  <c r="AO44" i="2"/>
  <c r="AS44" i="2"/>
  <c r="AR23" i="2"/>
  <c r="AR27" i="2" s="1"/>
  <c r="AR31" i="2" s="1"/>
  <c r="AR35" i="2" s="1"/>
  <c r="AR39" i="2" s="1"/>
  <c r="AQ49" i="2"/>
  <c r="AO49" i="2"/>
  <c r="AY49" i="2"/>
  <c r="AU49" i="2"/>
  <c r="BD49" i="2"/>
  <c r="BF49" i="2"/>
  <c r="AW49" i="2"/>
  <c r="AS49" i="2"/>
  <c r="BC49" i="2"/>
  <c r="BA49" i="2"/>
  <c r="AP49" i="2"/>
  <c r="AZ49" i="2"/>
  <c r="BG49" i="2"/>
  <c r="BE49" i="2"/>
  <c r="BF92" i="2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AS53" i="2"/>
  <c r="BE53" i="2"/>
  <c r="AO53" i="2"/>
  <c r="AU53" i="2"/>
  <c r="BD53" i="2"/>
  <c r="AZ53" i="2"/>
  <c r="AQ53" i="2"/>
  <c r="AY53" i="2"/>
  <c r="BG53" i="2"/>
  <c r="BA53" i="2"/>
  <c r="AP53" i="2"/>
  <c r="BF53" i="2"/>
  <c r="AW53" i="2"/>
  <c r="BC53" i="2"/>
  <c r="BC92" i="2"/>
  <c r="AY92" i="2"/>
  <c r="AO23" i="2"/>
  <c r="AS23" i="2"/>
  <c r="AT23" i="2" s="1"/>
  <c r="AT27" i="2" s="1"/>
  <c r="AT31" i="2" s="1"/>
  <c r="AT35" i="2" s="1"/>
  <c r="AT39" i="2" s="1"/>
  <c r="AQ23" i="2"/>
  <c r="AW23" i="2"/>
  <c r="AX23" i="2" s="1"/>
  <c r="AX27" i="2" s="1"/>
  <c r="AX31" i="2" s="1"/>
  <c r="AX35" i="2" s="1"/>
  <c r="AX39" i="2" s="1"/>
  <c r="AU23" i="2"/>
  <c r="AZ23" i="2"/>
  <c r="BA23" i="2"/>
  <c r="BE23" i="2"/>
  <c r="BG23" i="2"/>
  <c r="AP23" i="2"/>
  <c r="AY23" i="2"/>
  <c r="BC23" i="2"/>
  <c r="BD23" i="2"/>
  <c r="BF23" i="2"/>
  <c r="AV23" i="2"/>
  <c r="AV27" i="2" s="1"/>
  <c r="AV31" i="2" s="1"/>
  <c r="AV35" i="2" s="1"/>
  <c r="AV39" i="2" s="1"/>
  <c r="BE92" i="2"/>
  <c r="AZ92" i="2"/>
  <c r="AU92" i="2"/>
  <c r="BA92" i="2"/>
  <c r="AW92" i="2"/>
  <c r="M29" i="2"/>
  <c r="AZ100" i="2"/>
  <c r="BF100" i="2"/>
  <c r="AU100" i="2"/>
  <c r="BG100" i="2"/>
  <c r="AW100" i="2"/>
  <c r="BD100" i="2"/>
  <c r="AQ100" i="2"/>
  <c r="BE100" i="2"/>
  <c r="AS100" i="2"/>
  <c r="BA100" i="2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Q28" i="2"/>
  <c r="AY28" i="2"/>
  <c r="BD28" i="2"/>
  <c r="AP28" i="2"/>
  <c r="AW28" i="2"/>
  <c r="AX28" i="2" s="1"/>
  <c r="AX32" i="2" s="1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BB28" i="2"/>
  <c r="BB32" i="2" s="1"/>
  <c r="AR28" i="2"/>
  <c r="AR32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Q71" i="2"/>
  <c r="AY71" i="2"/>
  <c r="BD71" i="2"/>
  <c r="AP71" i="2"/>
  <c r="AW71" i="2"/>
  <c r="BC71" i="2"/>
  <c r="BG71" i="2"/>
  <c r="AO71" i="2"/>
  <c r="AU71" i="2"/>
  <c r="BA71" i="2"/>
  <c r="BF71" i="2"/>
  <c r="AS71" i="2"/>
  <c r="AZ71" i="2"/>
  <c r="BE71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2" i="2"/>
  <c r="BD22" i="2" s="1"/>
  <c r="M67" i="2"/>
  <c r="M37" i="2"/>
  <c r="M103" i="2"/>
  <c r="AV43" i="2" l="1"/>
  <c r="AV47" i="2" s="1"/>
  <c r="AV51" i="2" s="1"/>
  <c r="AV55" i="2" s="1"/>
  <c r="AV59" i="2" s="1"/>
  <c r="AV63" i="2" s="1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AO22" i="2"/>
  <c r="AQ29" i="2"/>
  <c r="AS29" i="2"/>
  <c r="AP29" i="2"/>
  <c r="BF29" i="2"/>
  <c r="BD29" i="2"/>
  <c r="BA29" i="2"/>
  <c r="AY29" i="2"/>
  <c r="BG29" i="2"/>
  <c r="AU29" i="2"/>
  <c r="AO29" i="2"/>
  <c r="BE29" i="2"/>
  <c r="BC29" i="2"/>
  <c r="AZ29" i="2"/>
  <c r="AW29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G22" i="2"/>
  <c r="AR43" i="2"/>
  <c r="AR47" i="2" s="1"/>
  <c r="AR51" i="2" s="1"/>
  <c r="AR55" i="2" s="1"/>
  <c r="AR59" i="2" s="1"/>
  <c r="AR63" i="2" s="1"/>
  <c r="BE22" i="2"/>
  <c r="BC22" i="2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Z22" i="2"/>
  <c r="AW22" i="2"/>
  <c r="AX22" i="2" s="1"/>
  <c r="AX26" i="2" s="1"/>
  <c r="AX30" i="2" s="1"/>
  <c r="AX34" i="2" s="1"/>
  <c r="AX38" i="2" s="1"/>
  <c r="BA22" i="2"/>
  <c r="AY22" i="2"/>
  <c r="AO37" i="2"/>
  <c r="AY37" i="2"/>
  <c r="BF37" i="2"/>
  <c r="AW37" i="2"/>
  <c r="AS37" i="2"/>
  <c r="AU37" i="2"/>
  <c r="BD37" i="2"/>
  <c r="BA37" i="2"/>
  <c r="AP37" i="2"/>
  <c r="BC37" i="2"/>
  <c r="AZ37" i="2"/>
  <c r="BG37" i="2"/>
  <c r="BE37" i="2"/>
  <c r="AQ37" i="2"/>
  <c r="AS22" i="2"/>
  <c r="AT22" i="2" s="1"/>
  <c r="AT26" i="2" s="1"/>
  <c r="AT30" i="2" s="1"/>
  <c r="AT34" i="2" s="1"/>
  <c r="AT38" i="2" s="1"/>
  <c r="AP22" i="2"/>
  <c r="AX43" i="2"/>
  <c r="AX47" i="2" s="1"/>
  <c r="AX51" i="2" s="1"/>
  <c r="AX55" i="2" s="1"/>
  <c r="AX59" i="2" s="1"/>
  <c r="AX63" i="2" s="1"/>
  <c r="AT43" i="2"/>
  <c r="AT47" i="2" s="1"/>
  <c r="AT51" i="2" s="1"/>
  <c r="AT55" i="2" s="1"/>
  <c r="AT59" i="2" s="1"/>
  <c r="AT63" i="2" s="1"/>
  <c r="BF22" i="2"/>
  <c r="AT42" i="2"/>
  <c r="AT46" i="2" s="1"/>
  <c r="AT50" i="2" s="1"/>
  <c r="AT54" i="2" s="1"/>
  <c r="AT58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O66" i="2"/>
  <c r="AU66" i="2"/>
  <c r="BA66" i="2"/>
  <c r="BF66" i="2"/>
  <c r="AS66" i="2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O21" i="2"/>
  <c r="AU21" i="2"/>
  <c r="AV21" i="2" s="1"/>
  <c r="AV25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BB105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BC21" i="2"/>
  <c r="BG21" i="2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AV67" i="2" s="1"/>
  <c r="AV71" i="2" s="1"/>
  <c r="AV75" i="2" s="1"/>
  <c r="AV79" i="2" s="1"/>
  <c r="AV83" i="2" s="1"/>
  <c r="AV87" i="2" s="1"/>
  <c r="AV91" i="2" s="1"/>
  <c r="AV95" i="2" s="1"/>
  <c r="AV99" i="2" s="1"/>
  <c r="BA67" i="2"/>
  <c r="BF67" i="2"/>
  <c r="AS67" i="2"/>
  <c r="AZ67" i="2"/>
  <c r="BE67" i="2"/>
  <c r="AT67" i="2"/>
  <c r="AT71" i="2" s="1"/>
  <c r="AT75" i="2" s="1"/>
  <c r="AT79" i="2" s="1"/>
  <c r="AT83" i="2" s="1"/>
  <c r="AT87" i="2" s="1"/>
  <c r="AT91" i="2" s="1"/>
  <c r="AT95" i="2" s="1"/>
  <c r="AT99" i="2" s="1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W103" i="2"/>
  <c r="AZ103" i="2"/>
  <c r="BC103" i="2"/>
  <c r="BE103" i="2"/>
  <c r="BG103" i="2"/>
  <c r="AX37" i="2" l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AX105" i="2" s="1"/>
  <c r="AV105" i="2"/>
  <c r="AV29" i="2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AT103" i="2"/>
  <c r="AT107" i="2" s="1"/>
  <c r="AT104" i="2"/>
  <c r="AT108" i="2" s="1"/>
  <c r="AV104" i="2"/>
  <c r="AV108" i="2" s="1"/>
  <c r="AX103" i="2"/>
  <c r="AX107" i="2" s="1"/>
  <c r="AR103" i="2"/>
  <c r="AR107" i="2" s="1"/>
  <c r="AX104" i="2"/>
  <c r="AX108" i="2" s="1"/>
  <c r="AR104" i="2"/>
  <c r="AR108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AR105" i="2"/>
  <c r="AV103" i="2"/>
  <c r="AV107" i="2" s="1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<sst xmlns="http://schemas.openxmlformats.org/spreadsheetml/2006/main" count="183" uniqueCount="173">
  <si>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</si>
  <si>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</si>
  <si>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</si>
  <si>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</si>
  <si>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</si>
  <si>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</si>
  <si>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</si>
  <si>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</si>
  <si>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</si>
  <si>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</si>
  <si>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</si>
  <si>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</si>
  <si>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</si>
  <si>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</si>
  <si>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</si>
  <si>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</si>
  <si>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</si>
  <si>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</si>
  <si>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</si>
  <si>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</si>
  <si>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</si>
  <si>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</si>
  <si>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</si>
  <si>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</si>
  <si>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</si>
  <si>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</si>
  <si>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</si>
  <si>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</si>
  <si>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</si>
  <si>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</si>
  <si>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</si>
  <si>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</si>
  <si>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</si>
  <si>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</si>
  <si>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</si>
  <si>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</si>
  <si>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</si>
  <si>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</si>
  <si>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</si>
  <si>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</si>
  <si>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</si>
  <si>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</si>
  <si>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</si>
  <si>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</si>
  <si>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</si>
  <si>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</si>
  <si>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</si>
  <si>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</si>
  <si>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</si>
  <si>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</si>
  <si>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</si>
  <si>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</si>
  <si>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</si>
  <si>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</si>
  <si>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</si>
  <si>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</si>
  <si>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</si>
  <si>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</si>
  <si>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</si>
  <si>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</si>
  <si>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</si>
  <si>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</si>
  <si>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</si>
  <si>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</si>
  <si>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</si>
  <si>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</si>
  <si>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</si>
  <si>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</si>
  <si>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</si>
  <si>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</si>
  <si>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</si>
  <si>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</si>
  <si>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</si>
  <si>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</si>
  <si>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</si>
  <si>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</si>
  <si>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</si>
  <si>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</si>
  <si>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</si>
  <si>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</si>
  <si>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</si>
  <si>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</si>
  <si>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</si>
  <si>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</si>
  <si>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</si>
  <si>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</si>
  <si>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</si>
  <si>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</si>
  <si>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</si>
  <si>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</si>
  <si>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</si>
  <si>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</si>
  <si>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</si>
  <si>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</si>
  <si>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</si>
  <si>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</si>
  <si>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</si>
  <si>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</si>
  <si>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</si>
  <si>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</si>
  <si>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</si>
  <si>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</si>
  <si>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</si>
  <si>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</si>
  <si>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</si>
  <si>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</si>
  <si>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</si>
  <si>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</si>
  <si>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</si>
  <si>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</si>
  <si>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</si>
  <si>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</si>
  <si>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</si>
  <si>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</si>
  <si>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</si>
  <si>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</si>
  <si>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</si>
  <si>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</si>
  <si>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</si>
  <si>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</si>
  <si>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</si>
  <si>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</si>
  <si>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</si>
  <si>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</si>
  <si>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</si>
  <si>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</si>
  <si>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</si>
  <si>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ŠEĆIBOVIĆ ALDINA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</si>
  <si>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</si>
  <si>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</si>
  <si>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</si>
  <si>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</si>
  <si>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</si>
  <si>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</si>
  <si>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</si>
  <si>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</si>
  <si>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</si>
  <si>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</si>
  <si>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</si>
  <si>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</si>
  <si>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</si>
  <si>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</si>
  <si>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</si>
  <si>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</si>
  <si>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</si>
  <si>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</si>
  <si>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</si>
  <si>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</si>
  <si>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</si>
  <si>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</si>
  <si>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</si>
  <si>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</si>
  <si>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</si>
  <si>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</si>
  <si>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</si>
  <si>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</si>
  <si>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</si>
  <si>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</si>
  <si>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</si>
  <si>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</si>
  <si>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</si>
  <si>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SMAJILBEGOVIĆ EMIRA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</si>
  <si>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</si>
  <si>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</si>
  <si>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</si>
  <si>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</si>
  <si>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</si>
  <si>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</si>
  <si>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a)3</t>
  </si>
  <si>
    <t>Kandidat čija prijava nije uzeta u razmatranje:SEJDIĆ MATIĆ ESMA-nije dostavila diplomu</t>
  </si>
  <si>
    <t>Predsjednik Komisije: Sabina Aljić      član Komisije: Larisa Jahić     član Komisije: Meliha Bašić Šarac</t>
  </si>
  <si>
    <t>ČOPRA AMIRA</t>
  </si>
  <si>
    <t>PLANJA BELMA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</si>
</sst>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97" zoomScaleNormal="80" zoomScaleSheetLayoutView="80" workbookViewId="0">
      <selection activeCell="B6" sqref="B6:G6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4" t="s">
        <v>70</v>
      </c>
      <c r="Q1" s="20"/>
      <c r="R1" s="139" t="s">
        <v>34</v>
      </c>
      <c r="S1" s="139" t="s">
        <v>35</v>
      </c>
      <c r="T1" s="139" t="s">
        <v>36</v>
      </c>
      <c r="U1" s="25"/>
      <c r="V1" s="143" t="s">
        <v>7</v>
      </c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6" t="s">
        <v>8</v>
      </c>
      <c r="AI1" s="146"/>
      <c r="AJ1" s="147" t="s">
        <v>11</v>
      </c>
      <c r="AK1" s="148" t="s">
        <v>30</v>
      </c>
      <c r="AL1" s="149" t="s">
        <v>32</v>
      </c>
      <c r="AM1" s="145" t="s">
        <v>33</v>
      </c>
      <c r="AN1" s="53"/>
      <c r="AO1" s="31"/>
      <c r="AP1" s="31"/>
      <c r="AQ1" s="118"/>
      <c r="AR1" s="118"/>
      <c r="AS1" s="118"/>
      <c r="AT1" s="118"/>
      <c r="AU1" s="118"/>
      <c r="AV1" s="118"/>
      <c r="AW1" s="118"/>
      <c r="AX1" s="118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5" t="s">
        <v>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4"/>
      <c r="Q2" s="20"/>
      <c r="R2" s="140"/>
      <c r="S2" s="140"/>
      <c r="T2" s="140"/>
      <c r="U2" s="25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6"/>
      <c r="AI2" s="146"/>
      <c r="AJ2" s="147"/>
      <c r="AK2" s="148"/>
      <c r="AL2" s="149"/>
      <c r="AM2" s="145"/>
      <c r="AN2" s="53"/>
      <c r="AO2" s="141" t="s">
        <v>12</v>
      </c>
      <c r="AP2" s="150" t="s">
        <v>13</v>
      </c>
      <c r="AQ2" s="144" t="s">
        <v>14</v>
      </c>
      <c r="AR2" s="144"/>
      <c r="AS2" s="142" t="s">
        <v>15</v>
      </c>
      <c r="AT2" s="142"/>
      <c r="AU2" s="119" t="s">
        <v>16</v>
      </c>
      <c r="AV2" s="119"/>
      <c r="AW2" s="124" t="s">
        <v>17</v>
      </c>
      <c r="AX2" s="124"/>
      <c r="AY2" s="125" t="s">
        <v>18</v>
      </c>
      <c r="AZ2" s="123" t="s">
        <v>19</v>
      </c>
      <c r="BA2" s="120" t="s">
        <v>20</v>
      </c>
      <c r="BB2" s="44"/>
      <c r="BC2" s="121" t="s">
        <v>21</v>
      </c>
      <c r="BD2" s="122" t="s">
        <v>22</v>
      </c>
      <c r="BE2" s="114" t="s">
        <v>23</v>
      </c>
      <c r="BF2" s="114"/>
      <c r="BG2" s="114"/>
      <c r="BH2" s="1"/>
    </row>
    <row r="3" spans="1:60" s="11" customFormat="1" ht="10.15" customHeight="1" x14ac:dyDescent="0.25">
      <c r="A3" s="19"/>
      <c r="M3" s="8"/>
      <c r="N3" s="8"/>
      <c r="O3" s="8"/>
      <c r="P3" s="134"/>
      <c r="Q3" s="20"/>
      <c r="R3" s="140"/>
      <c r="S3" s="140"/>
      <c r="T3" s="140"/>
      <c r="U3" s="25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6"/>
      <c r="AI3" s="146"/>
      <c r="AJ3" s="147"/>
      <c r="AK3" s="148"/>
      <c r="AL3" s="149"/>
      <c r="AM3" s="145"/>
      <c r="AN3" s="53"/>
      <c r="AO3" s="141"/>
      <c r="AP3" s="150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25"/>
      <c r="AZ3" s="123"/>
      <c r="BA3" s="120"/>
      <c r="BB3" s="47" t="s">
        <v>56</v>
      </c>
      <c r="BC3" s="121"/>
      <c r="BD3" s="122"/>
      <c r="BE3" s="114"/>
      <c r="BF3" s="114"/>
      <c r="BG3" s="114"/>
      <c r="BH3" s="10"/>
    </row>
    <row r="4" spans="1:60" s="11" customFormat="1" ht="13.9" customHeight="1" x14ac:dyDescent="0.25">
      <c r="A4" s="61" t="s">
        <v>168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4"/>
      <c r="Q4" s="20"/>
      <c r="R4" s="140"/>
      <c r="S4" s="140"/>
      <c r="T4" s="140"/>
      <c r="U4" s="25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6"/>
      <c r="AI4" s="146"/>
      <c r="AJ4" s="147"/>
      <c r="AK4" s="148"/>
      <c r="AL4" s="149"/>
      <c r="AM4" s="145"/>
      <c r="AN4" s="53"/>
      <c r="AO4" s="141"/>
      <c r="AP4" s="150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25"/>
      <c r="AZ4" s="123"/>
      <c r="BA4" s="120"/>
      <c r="BB4" s="34">
        <v>0.3</v>
      </c>
      <c r="BC4" s="121"/>
      <c r="BD4" s="122"/>
      <c r="BE4" s="115" t="s">
        <v>57</v>
      </c>
      <c r="BF4" s="116" t="s">
        <v>58</v>
      </c>
      <c r="BG4" s="117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4"/>
      <c r="Q5" s="20"/>
      <c r="R5" s="140"/>
      <c r="S5" s="140"/>
      <c r="T5" s="140"/>
      <c r="U5" s="25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6"/>
      <c r="AI5" s="146"/>
      <c r="AJ5" s="147"/>
      <c r="AK5" s="148"/>
      <c r="AL5" s="149"/>
      <c r="AM5" s="145"/>
      <c r="AN5" s="53"/>
      <c r="AO5" s="141"/>
      <c r="AP5" s="150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25"/>
      <c r="AZ5" s="123"/>
      <c r="BA5" s="120"/>
      <c r="BB5" s="54">
        <v>0</v>
      </c>
      <c r="BC5" s="121"/>
      <c r="BD5" s="122"/>
      <c r="BE5" s="115"/>
      <c r="BF5" s="116"/>
      <c r="BG5" s="117"/>
      <c r="BH5" s="10"/>
    </row>
    <row r="6" spans="1:60" s="11" customFormat="1" ht="130.9" customHeight="1" x14ac:dyDescent="0.25">
      <c r="A6" s="133" t="s">
        <v>0</v>
      </c>
      <c r="B6" s="127" t="s">
        <v>9</v>
      </c>
      <c r="C6" s="128"/>
      <c r="D6" s="128"/>
      <c r="E6" s="128"/>
      <c r="F6" s="128"/>
      <c r="G6" s="129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6" t="s">
        <v>1</v>
      </c>
      <c r="N6" s="136" t="s">
        <v>6</v>
      </c>
      <c r="O6" s="4"/>
      <c r="P6" s="134"/>
      <c r="Q6" s="20"/>
      <c r="R6" s="140"/>
      <c r="S6" s="140"/>
      <c r="T6" s="140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43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3"/>
      <c r="B7" s="130" t="s">
        <v>7</v>
      </c>
      <c r="C7" s="131"/>
      <c r="D7" s="131"/>
      <c r="E7" s="131"/>
      <c r="F7" s="131"/>
      <c r="G7" s="132"/>
      <c r="H7" s="133" t="s">
        <v>8</v>
      </c>
      <c r="I7" s="133" t="s">
        <v>11</v>
      </c>
      <c r="J7" s="133" t="s">
        <v>30</v>
      </c>
      <c r="K7" s="133" t="s">
        <v>32</v>
      </c>
      <c r="L7" s="133" t="s">
        <v>33</v>
      </c>
      <c r="M7" s="137"/>
      <c r="N7" s="137"/>
      <c r="O7" s="4"/>
      <c r="P7" s="134"/>
      <c r="Q7" s="20"/>
      <c r="R7" s="140"/>
      <c r="S7" s="140"/>
      <c r="T7" s="140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43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3"/>
      <c r="B8" s="130" t="s">
        <v>25</v>
      </c>
      <c r="C8" s="131"/>
      <c r="D8" s="131"/>
      <c r="E8" s="131"/>
      <c r="F8" s="132"/>
      <c r="G8" s="133" t="s">
        <v>26</v>
      </c>
      <c r="H8" s="133"/>
      <c r="I8" s="133"/>
      <c r="J8" s="133"/>
      <c r="K8" s="133"/>
      <c r="L8" s="133"/>
      <c r="M8" s="137"/>
      <c r="N8" s="137"/>
      <c r="O8" s="4"/>
      <c r="P8" s="134"/>
      <c r="Q8" s="20"/>
      <c r="R8" s="140"/>
      <c r="S8" s="140"/>
      <c r="T8" s="140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43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3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3"/>
      <c r="H9" s="133"/>
      <c r="I9" s="133"/>
      <c r="J9" s="133"/>
      <c r="K9" s="133"/>
      <c r="L9" s="133"/>
      <c r="M9" s="137"/>
      <c r="N9" s="137"/>
      <c r="O9" s="4"/>
      <c r="P9" s="134"/>
      <c r="Q9" s="20"/>
      <c r="R9" s="140"/>
      <c r="S9" s="140"/>
      <c r="T9" s="140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43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>SUM(B10:L10)</f>
        <v>52.150000000000006</v>
      </c>
      <c r="N10" s="112">
        <v>1</v>
      </c>
      <c r="O10" s="7"/>
      <c r="P10" s="134"/>
      <c r="Q10" s="126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0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>Z11</f>
        <v>0</v>
      </c>
      <c r="E11" s="27">
        <f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>AK11</f>
        <v>0</v>
      </c>
      <c r="K11" s="81">
        <f>AL11</f>
        <v>0</v>
      </c>
      <c r="L11" s="28">
        <v>13.12</v>
      </c>
      <c r="M11" s="29">
        <f>SUM(B11:L11)</f>
        <v>50.62</v>
      </c>
      <c r="N11" s="112">
        <v>2</v>
      </c>
      <c r="O11" s="7"/>
      <c r="P11" s="134"/>
      <c r="Q11" s="126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1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2">(M11-L11)/100*50</f>
        <v>18.75</v>
      </c>
      <c r="AP11" s="93">
        <f t="shared" ref="AP11:AP18" si="3">(M11-L11)/100*35</f>
        <v>13.125</v>
      </c>
      <c r="AQ11" s="98">
        <f t="shared" ref="AQ11:AQ18" si="4">(M11-L11)/100*27.5</f>
        <v>10.3125</v>
      </c>
      <c r="AR11" s="99">
        <f>(M11-L11)/100*AR7+AQ11</f>
        <v>10.3125</v>
      </c>
      <c r="AS11" s="94">
        <f t="shared" ref="AS11:AS18" si="5">(M11-L11)/100*23.5</f>
        <v>8.8125</v>
      </c>
      <c r="AT11" s="39">
        <f>(M11-L11)/100*AT7+AS11</f>
        <v>8.8125</v>
      </c>
      <c r="AU11" s="95">
        <f t="shared" ref="AU11:AU18" si="6">(M11-L11)/100*20.5</f>
        <v>7.6875</v>
      </c>
      <c r="AV11" s="95">
        <f>(M11-L11)/100*AV7+AU11</f>
        <v>7.6875</v>
      </c>
      <c r="AW11" s="38">
        <f t="shared" ref="AW11:AW18" si="7">(M11-L11)/100*16.4</f>
        <v>6.1499999999999995</v>
      </c>
      <c r="AX11" s="38">
        <f>(M11-L11)/100*AX7+AW11</f>
        <v>6.1499999999999995</v>
      </c>
      <c r="AY11" s="42">
        <f t="shared" ref="AY11:AY18" si="8">(M11-L11)/100*10</f>
        <v>3.75</v>
      </c>
      <c r="AZ11" s="41">
        <f t="shared" ref="AZ11:AZ18" si="9">(M11-L11)/100*5</f>
        <v>1.875</v>
      </c>
      <c r="BA11" s="43">
        <f t="shared" ref="BA11:BA18" si="10">(M11-L11)/100*3</f>
        <v>1.125</v>
      </c>
      <c r="BB11" s="46">
        <f>(M11-L11)/100*BB7</f>
        <v>0</v>
      </c>
      <c r="BC11" s="48">
        <f t="shared" ref="BC11:BC18" si="11">(M11-L11)/100*2</f>
        <v>0.75</v>
      </c>
      <c r="BD11" s="49">
        <f t="shared" ref="BD11:BD18" si="12">(M11-L11)/100*1</f>
        <v>0.375</v>
      </c>
      <c r="BE11" s="50">
        <f t="shared" ref="BE11:BE18" si="13">(M11-L11)/100*1</f>
        <v>0.375</v>
      </c>
      <c r="BF11" s="51">
        <f t="shared" ref="BF11:BF18" si="14">(M11-L11)/100*2</f>
        <v>0.75</v>
      </c>
      <c r="BG11" s="52">
        <f t="shared" ref="BG11:BG18" si="15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>Z12</f>
        <v>0</v>
      </c>
      <c r="E12" s="27">
        <f>AB12</f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>AK12</f>
        <v>0</v>
      </c>
      <c r="K12" s="81">
        <f>AL12</f>
        <v>0</v>
      </c>
      <c r="L12" s="28">
        <v>13.02</v>
      </c>
      <c r="M12" s="29">
        <f>SUM(B12:L12)</f>
        <v>50.22</v>
      </c>
      <c r="N12" s="112">
        <v>3</v>
      </c>
      <c r="O12" s="6"/>
      <c r="P12" s="134"/>
      <c r="Q12" s="126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1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2"/>
        <v>18.600000000000001</v>
      </c>
      <c r="AP12" s="93">
        <f t="shared" si="3"/>
        <v>13.020000000000001</v>
      </c>
      <c r="AQ12" s="98">
        <f t="shared" si="4"/>
        <v>10.230000000000002</v>
      </c>
      <c r="AR12" s="99">
        <f>(M12-L12)/100*AR8+AQ12</f>
        <v>10.230000000000002</v>
      </c>
      <c r="AS12" s="94">
        <f t="shared" si="5"/>
        <v>8.7420000000000009</v>
      </c>
      <c r="AT12" s="39">
        <f>(M12-L12)/100*AT8+AS12</f>
        <v>8.7420000000000009</v>
      </c>
      <c r="AU12" s="95">
        <f t="shared" si="6"/>
        <v>7.6260000000000012</v>
      </c>
      <c r="AV12" s="95">
        <f>(M12-L12)/100*AV8+AU12</f>
        <v>7.6260000000000012</v>
      </c>
      <c r="AW12" s="38">
        <f t="shared" si="7"/>
        <v>6.1008000000000004</v>
      </c>
      <c r="AX12" s="38">
        <f>(M12-L12)/100*AX8+AW12</f>
        <v>6.1008000000000004</v>
      </c>
      <c r="AY12" s="42">
        <f t="shared" si="8"/>
        <v>3.7200000000000006</v>
      </c>
      <c r="AZ12" s="41">
        <f t="shared" si="9"/>
        <v>1.8600000000000003</v>
      </c>
      <c r="BA12" s="43">
        <f t="shared" si="10"/>
        <v>1.1160000000000001</v>
      </c>
      <c r="BB12" s="46">
        <f>(M12-L12)/100*BB8</f>
        <v>0</v>
      </c>
      <c r="BC12" s="48">
        <f t="shared" si="11"/>
        <v>0.74400000000000011</v>
      </c>
      <c r="BD12" s="49">
        <f t="shared" si="12"/>
        <v>0.37200000000000005</v>
      </c>
      <c r="BE12" s="50">
        <f t="shared" si="13"/>
        <v>0.37200000000000005</v>
      </c>
      <c r="BF12" s="51">
        <f t="shared" si="14"/>
        <v>0.74400000000000011</v>
      </c>
      <c r="BG12" s="52">
        <f t="shared" si="15"/>
        <v>1.1160000000000001</v>
      </c>
      <c r="BH12" s="5"/>
    </row>
    <row r="13" spans="1:60" s="12" customFormat="1" ht="25.15" customHeight="1" x14ac:dyDescent="0.25">
      <c r="A13" s="57" t="s">
        <v>73</v>
      </c>
      <c r="B13" s="27">
        <v>30</v>
      </c>
      <c r="C13" s="27">
        <f>X13</f>
        <v>0</v>
      </c>
      <c r="D13" s="27">
        <f>Z13</f>
        <v>0</v>
      </c>
      <c r="E13" s="27">
        <f>AB13</f>
        <v>0</v>
      </c>
      <c r="F13" s="27">
        <v>4.8</v>
      </c>
      <c r="G13" s="27">
        <v>2.4</v>
      </c>
      <c r="H13" s="27">
        <v>4.5999999999999996</v>
      </c>
      <c r="I13" s="81">
        <f>AJ13</f>
        <v>0</v>
      </c>
      <c r="J13" s="80">
        <f>AK13</f>
        <v>0</v>
      </c>
      <c r="K13" s="81">
        <f>AL13</f>
        <v>0</v>
      </c>
      <c r="L13" s="28">
        <v>8.36</v>
      </c>
      <c r="M13" s="29">
        <f>SUM(B13:L13)</f>
        <v>50.16</v>
      </c>
      <c r="N13" s="112">
        <v>4</v>
      </c>
      <c r="O13" s="6"/>
      <c r="P13" s="134"/>
      <c r="Q13" s="126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1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2"/>
        <v>20.9</v>
      </c>
      <c r="AP13" s="93">
        <f t="shared" si="3"/>
        <v>14.629999999999999</v>
      </c>
      <c r="AQ13" s="98">
        <f t="shared" si="4"/>
        <v>11.494999999999999</v>
      </c>
      <c r="AR13" s="99">
        <f>(M13-L13)/100*AR9+AQ13</f>
        <v>11.494999999999999</v>
      </c>
      <c r="AS13" s="94">
        <f t="shared" si="5"/>
        <v>9.8230000000000004</v>
      </c>
      <c r="AT13" s="39">
        <f>(M13-L13)/100*AT9+AS13</f>
        <v>9.8230000000000004</v>
      </c>
      <c r="AU13" s="95">
        <f t="shared" si="6"/>
        <v>8.5689999999999991</v>
      </c>
      <c r="AV13" s="95">
        <f>(M13-L13)/100*AV9+AU13</f>
        <v>8.5689999999999991</v>
      </c>
      <c r="AW13" s="38">
        <f t="shared" si="7"/>
        <v>6.8551999999999991</v>
      </c>
      <c r="AX13" s="38">
        <f>(M13-L13)/100*AX9+AW13</f>
        <v>6.8551999999999991</v>
      </c>
      <c r="AY13" s="42">
        <f t="shared" si="8"/>
        <v>4.18</v>
      </c>
      <c r="AZ13" s="41">
        <f t="shared" si="9"/>
        <v>2.09</v>
      </c>
      <c r="BA13" s="43">
        <f t="shared" si="10"/>
        <v>1.254</v>
      </c>
      <c r="BB13" s="46">
        <f>(M13-L13)/100*BB9</f>
        <v>0</v>
      </c>
      <c r="BC13" s="48">
        <f t="shared" si="11"/>
        <v>0.83599999999999997</v>
      </c>
      <c r="BD13" s="49">
        <f t="shared" si="12"/>
        <v>0.41799999999999998</v>
      </c>
      <c r="BE13" s="50">
        <f t="shared" si="13"/>
        <v>0.41799999999999998</v>
      </c>
      <c r="BF13" s="51">
        <f t="shared" si="14"/>
        <v>0.83599999999999997</v>
      </c>
      <c r="BG13" s="52">
        <f t="shared" si="15"/>
        <v>1.254</v>
      </c>
      <c r="BH13" s="5"/>
    </row>
    <row r="14" spans="1:60" s="12" customFormat="1" ht="25.15" customHeight="1" x14ac:dyDescent="0.25">
      <c r="A14" s="57" t="s">
        <v>81</v>
      </c>
      <c r="B14" s="27">
        <v>30</v>
      </c>
      <c r="C14" s="27">
        <f>X14</f>
        <v>0</v>
      </c>
      <c r="D14" s="27">
        <f>Z14</f>
        <v>0</v>
      </c>
      <c r="E14" s="27">
        <f>AB14</f>
        <v>0</v>
      </c>
      <c r="F14" s="27">
        <f>AD14</f>
        <v>0</v>
      </c>
      <c r="G14" s="27">
        <v>1.8</v>
      </c>
      <c r="H14" s="27">
        <v>6</v>
      </c>
      <c r="I14" s="81">
        <v>4</v>
      </c>
      <c r="J14" s="80">
        <f>AK14</f>
        <v>0</v>
      </c>
      <c r="K14" s="81">
        <f>AL14</f>
        <v>0</v>
      </c>
      <c r="L14" s="28">
        <v>8.27</v>
      </c>
      <c r="M14" s="29">
        <f>SUM(B14:L14)</f>
        <v>50.069999999999993</v>
      </c>
      <c r="N14" s="112">
        <v>5</v>
      </c>
      <c r="O14" s="6"/>
      <c r="P14" s="134"/>
      <c r="Q14" s="126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1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2"/>
        <v>20.9</v>
      </c>
      <c r="AP14" s="93">
        <f t="shared" si="3"/>
        <v>14.629999999999999</v>
      </c>
      <c r="AQ14" s="98">
        <f t="shared" si="4"/>
        <v>11.494999999999999</v>
      </c>
      <c r="AR14" s="99">
        <f t="shared" ref="AR14:AR18" si="16">(M14-L14)/100*AR10+AQ14</f>
        <v>17.489642499999999</v>
      </c>
      <c r="AS14" s="94">
        <f t="shared" si="5"/>
        <v>9.8230000000000004</v>
      </c>
      <c r="AT14" s="39">
        <f t="shared" ref="AT14:AT18" si="17">(M14-L14)/100*AT10+AS14</f>
        <v>14.945694500000002</v>
      </c>
      <c r="AU14" s="95">
        <f t="shared" si="6"/>
        <v>8.5689999999999991</v>
      </c>
      <c r="AV14" s="95">
        <f t="shared" ref="AV14:AV18" si="18">(M14-L14)/100*AV10+AU14</f>
        <v>13.0377335</v>
      </c>
      <c r="AW14" s="38">
        <f t="shared" si="7"/>
        <v>6.8551999999999991</v>
      </c>
      <c r="AX14" s="38">
        <f t="shared" ref="AX14:AX18" si="19">(M14-L14)/100*AX10+AW14</f>
        <v>10.4301868</v>
      </c>
      <c r="AY14" s="42">
        <f t="shared" si="8"/>
        <v>4.18</v>
      </c>
      <c r="AZ14" s="41">
        <f t="shared" si="9"/>
        <v>2.09</v>
      </c>
      <c r="BA14" s="43">
        <f t="shared" si="10"/>
        <v>1.254</v>
      </c>
      <c r="BB14" s="46">
        <f t="shared" ref="BB14:BB18" si="20">(M14-L14)/100*BB10</f>
        <v>0</v>
      </c>
      <c r="BC14" s="48">
        <f t="shared" si="11"/>
        <v>0.83599999999999997</v>
      </c>
      <c r="BD14" s="49">
        <f t="shared" si="12"/>
        <v>0.41799999999999998</v>
      </c>
      <c r="BE14" s="50">
        <f t="shared" si="13"/>
        <v>0.41799999999999998</v>
      </c>
      <c r="BF14" s="51">
        <f t="shared" si="14"/>
        <v>0.83599999999999997</v>
      </c>
      <c r="BG14" s="52">
        <f t="shared" si="15"/>
        <v>1.254</v>
      </c>
      <c r="BH14" s="5"/>
    </row>
    <row r="15" spans="1:60" s="12" customFormat="1" ht="25.15" customHeight="1" x14ac:dyDescent="0.25">
      <c r="A15" s="57" t="s">
        <v>152</v>
      </c>
      <c r="B15" s="27">
        <v>30</v>
      </c>
      <c r="C15" s="27">
        <f>X15</f>
        <v>0</v>
      </c>
      <c r="D15" s="27">
        <f>Z15</f>
        <v>0</v>
      </c>
      <c r="E15" s="27">
        <f>AB15</f>
        <v>0</v>
      </c>
      <c r="F15" s="27">
        <f>AD15</f>
        <v>0</v>
      </c>
      <c r="G15" s="27">
        <v>1.8</v>
      </c>
      <c r="H15" s="27">
        <v>1.4</v>
      </c>
      <c r="I15" s="81">
        <v>4</v>
      </c>
      <c r="J15" s="80">
        <f>AK15</f>
        <v>0</v>
      </c>
      <c r="K15" s="81">
        <v>4</v>
      </c>
      <c r="L15" s="28">
        <v>8.24</v>
      </c>
      <c r="M15" s="29">
        <f>SUM(B15:L15)</f>
        <v>49.440000000000005</v>
      </c>
      <c r="N15" s="112">
        <v>6</v>
      </c>
      <c r="O15" s="6"/>
      <c r="P15" s="134"/>
      <c r="Q15" s="126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1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2"/>
        <v>20.6</v>
      </c>
      <c r="AP15" s="93">
        <f t="shared" si="3"/>
        <v>14.420000000000002</v>
      </c>
      <c r="AQ15" s="98">
        <f t="shared" si="4"/>
        <v>11.33</v>
      </c>
      <c r="AR15" s="99">
        <f t="shared" si="16"/>
        <v>15.578749999999999</v>
      </c>
      <c r="AS15" s="94">
        <f t="shared" si="5"/>
        <v>9.6820000000000004</v>
      </c>
      <c r="AT15" s="39">
        <f t="shared" si="17"/>
        <v>13.312750000000001</v>
      </c>
      <c r="AU15" s="95">
        <f t="shared" si="6"/>
        <v>8.4460000000000015</v>
      </c>
      <c r="AV15" s="95">
        <f t="shared" si="18"/>
        <v>11.613250000000001</v>
      </c>
      <c r="AW15" s="38">
        <f t="shared" si="7"/>
        <v>6.7568000000000001</v>
      </c>
      <c r="AX15" s="38">
        <f t="shared" si="19"/>
        <v>9.2905999999999995</v>
      </c>
      <c r="AY15" s="42">
        <f t="shared" si="8"/>
        <v>4.12</v>
      </c>
      <c r="AZ15" s="41">
        <f t="shared" si="9"/>
        <v>2.06</v>
      </c>
      <c r="BA15" s="43">
        <f t="shared" si="10"/>
        <v>1.2360000000000002</v>
      </c>
      <c r="BB15" s="46">
        <f t="shared" si="20"/>
        <v>0</v>
      </c>
      <c r="BC15" s="48">
        <f t="shared" si="11"/>
        <v>0.82400000000000007</v>
      </c>
      <c r="BD15" s="49">
        <f t="shared" si="12"/>
        <v>0.41200000000000003</v>
      </c>
      <c r="BE15" s="50">
        <f t="shared" si="13"/>
        <v>0.41200000000000003</v>
      </c>
      <c r="BF15" s="51">
        <f t="shared" si="14"/>
        <v>0.82400000000000007</v>
      </c>
      <c r="BG15" s="52">
        <f t="shared" si="15"/>
        <v>1.2360000000000002</v>
      </c>
      <c r="BH15" s="5"/>
    </row>
    <row r="16" spans="1:60" s="12" customFormat="1" ht="25.15" customHeight="1" x14ac:dyDescent="0.25">
      <c r="A16" s="57" t="s">
        <v>145</v>
      </c>
      <c r="B16" s="27">
        <v>17.2</v>
      </c>
      <c r="C16" s="27">
        <v>2.1</v>
      </c>
      <c r="D16" s="27">
        <f>Z16</f>
        <v>0</v>
      </c>
      <c r="E16" s="27">
        <f>AB16</f>
        <v>0</v>
      </c>
      <c r="F16" s="27">
        <v>15.2</v>
      </c>
      <c r="G16" s="27">
        <f>AF16</f>
        <v>0</v>
      </c>
      <c r="H16" s="27">
        <v>1.9</v>
      </c>
      <c r="I16" s="81">
        <f>AJ16</f>
        <v>0</v>
      </c>
      <c r="J16" s="80">
        <f>AK16</f>
        <v>0</v>
      </c>
      <c r="K16" s="81">
        <f>AL16</f>
        <v>0</v>
      </c>
      <c r="L16" s="28">
        <v>12.74</v>
      </c>
      <c r="M16" s="29">
        <f>SUM(B16:L16)</f>
        <v>49.14</v>
      </c>
      <c r="N16" s="112">
        <v>7</v>
      </c>
      <c r="O16" s="6"/>
      <c r="P16" s="134"/>
      <c r="Q16" s="126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1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2"/>
        <v>18.2</v>
      </c>
      <c r="AP16" s="93">
        <f t="shared" si="3"/>
        <v>12.74</v>
      </c>
      <c r="AQ16" s="98">
        <f t="shared" si="4"/>
        <v>10.01</v>
      </c>
      <c r="AR16" s="99">
        <f t="shared" si="16"/>
        <v>13.73372</v>
      </c>
      <c r="AS16" s="94">
        <f t="shared" si="5"/>
        <v>8.5540000000000003</v>
      </c>
      <c r="AT16" s="39">
        <f t="shared" si="17"/>
        <v>11.736088000000001</v>
      </c>
      <c r="AU16" s="95">
        <f t="shared" si="6"/>
        <v>7.4619999999999997</v>
      </c>
      <c r="AV16" s="95">
        <f t="shared" si="18"/>
        <v>10.237864</v>
      </c>
      <c r="AW16" s="38">
        <f t="shared" si="7"/>
        <v>5.9695999999999989</v>
      </c>
      <c r="AX16" s="38">
        <f t="shared" si="19"/>
        <v>8.190291199999999</v>
      </c>
      <c r="AY16" s="42">
        <f t="shared" si="8"/>
        <v>3.6399999999999997</v>
      </c>
      <c r="AZ16" s="41">
        <f t="shared" si="9"/>
        <v>1.8199999999999998</v>
      </c>
      <c r="BA16" s="43">
        <f t="shared" si="10"/>
        <v>1.0920000000000001</v>
      </c>
      <c r="BB16" s="46">
        <f t="shared" si="20"/>
        <v>0</v>
      </c>
      <c r="BC16" s="48">
        <f t="shared" si="11"/>
        <v>0.72799999999999998</v>
      </c>
      <c r="BD16" s="49">
        <f t="shared" si="12"/>
        <v>0.36399999999999999</v>
      </c>
      <c r="BE16" s="50">
        <f t="shared" si="13"/>
        <v>0.36399999999999999</v>
      </c>
      <c r="BF16" s="51">
        <f t="shared" si="14"/>
        <v>0.72799999999999998</v>
      </c>
      <c r="BG16" s="52">
        <f t="shared" si="15"/>
        <v>1.0920000000000001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>Z17</f>
        <v>0</v>
      </c>
      <c r="E17" s="27">
        <f>AB17</f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>AK17</f>
        <v>0</v>
      </c>
      <c r="K17" s="81">
        <f>AL17</f>
        <v>0</v>
      </c>
      <c r="L17" s="28">
        <v>8.1999999999999993</v>
      </c>
      <c r="M17" s="29">
        <f>SUM(B17:L17)</f>
        <v>48.2</v>
      </c>
      <c r="N17" s="112">
        <v>8</v>
      </c>
      <c r="O17" s="6"/>
      <c r="P17" s="134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1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2"/>
        <v>20</v>
      </c>
      <c r="AP17" s="93">
        <f t="shared" si="3"/>
        <v>14</v>
      </c>
      <c r="AQ17" s="98">
        <f t="shared" si="4"/>
        <v>11</v>
      </c>
      <c r="AR17" s="99">
        <f t="shared" si="16"/>
        <v>15.597999999999999</v>
      </c>
      <c r="AS17" s="94">
        <f t="shared" si="5"/>
        <v>9.4</v>
      </c>
      <c r="AT17" s="39">
        <f t="shared" si="17"/>
        <v>13.3292</v>
      </c>
      <c r="AU17" s="95">
        <f t="shared" si="6"/>
        <v>8.2000000000000011</v>
      </c>
      <c r="AV17" s="95">
        <f t="shared" si="18"/>
        <v>11.627600000000001</v>
      </c>
      <c r="AW17" s="38">
        <f t="shared" si="7"/>
        <v>6.56</v>
      </c>
      <c r="AX17" s="38">
        <f t="shared" si="19"/>
        <v>9.3020800000000001</v>
      </c>
      <c r="AY17" s="42">
        <f t="shared" si="8"/>
        <v>4</v>
      </c>
      <c r="AZ17" s="41">
        <f t="shared" si="9"/>
        <v>2</v>
      </c>
      <c r="BA17" s="43">
        <f t="shared" si="10"/>
        <v>1.2000000000000002</v>
      </c>
      <c r="BB17" s="46">
        <f t="shared" si="20"/>
        <v>0</v>
      </c>
      <c r="BC17" s="48">
        <f t="shared" si="11"/>
        <v>0.8</v>
      </c>
      <c r="BD17" s="49">
        <f t="shared" si="12"/>
        <v>0.4</v>
      </c>
      <c r="BE17" s="50">
        <f t="shared" si="13"/>
        <v>0.4</v>
      </c>
      <c r="BF17" s="51">
        <f t="shared" si="14"/>
        <v>0.8</v>
      </c>
      <c r="BG17" s="52">
        <f t="shared" si="15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>Z18</f>
        <v>0</v>
      </c>
      <c r="E18" s="27">
        <f>AB18</f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>AK18</f>
        <v>0</v>
      </c>
      <c r="K18" s="81">
        <f>AL18</f>
        <v>0</v>
      </c>
      <c r="L18" s="28">
        <v>11.97</v>
      </c>
      <c r="M18" s="29">
        <f>SUM(B18:L18)</f>
        <v>46.169999999999995</v>
      </c>
      <c r="N18" s="112">
        <v>9</v>
      </c>
      <c r="O18" s="6"/>
      <c r="P18" s="134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1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2"/>
        <v>17.099999999999998</v>
      </c>
      <c r="AP18" s="93">
        <f t="shared" si="3"/>
        <v>11.969999999999999</v>
      </c>
      <c r="AQ18" s="98">
        <f t="shared" si="4"/>
        <v>9.4049999999999994</v>
      </c>
      <c r="AR18" s="99">
        <f t="shared" si="16"/>
        <v>15.386457734999999</v>
      </c>
      <c r="AS18" s="94">
        <f t="shared" si="5"/>
        <v>8.036999999999999</v>
      </c>
      <c r="AT18" s="39">
        <f t="shared" si="17"/>
        <v>13.148427518999998</v>
      </c>
      <c r="AU18" s="95">
        <f t="shared" si="6"/>
        <v>7.0109999999999992</v>
      </c>
      <c r="AV18" s="95">
        <f t="shared" si="18"/>
        <v>11.469904857</v>
      </c>
      <c r="AW18" s="38">
        <f t="shared" si="7"/>
        <v>5.6087999999999987</v>
      </c>
      <c r="AX18" s="38">
        <f t="shared" si="19"/>
        <v>9.1759238855999978</v>
      </c>
      <c r="AY18" s="42">
        <f t="shared" si="8"/>
        <v>3.42</v>
      </c>
      <c r="AZ18" s="41">
        <f t="shared" si="9"/>
        <v>1.71</v>
      </c>
      <c r="BA18" s="43">
        <f t="shared" si="10"/>
        <v>1.0259999999999998</v>
      </c>
      <c r="BB18" s="46">
        <f t="shared" si="20"/>
        <v>0</v>
      </c>
      <c r="BC18" s="48">
        <f t="shared" si="11"/>
        <v>0.68399999999999994</v>
      </c>
      <c r="BD18" s="49">
        <f t="shared" si="12"/>
        <v>0.34199999999999997</v>
      </c>
      <c r="BE18" s="50">
        <f t="shared" si="13"/>
        <v>0.34199999999999997</v>
      </c>
      <c r="BF18" s="51">
        <f t="shared" si="14"/>
        <v>0.68399999999999994</v>
      </c>
      <c r="BG18" s="52">
        <f t="shared" si="15"/>
        <v>1.0259999999999998</v>
      </c>
      <c r="BH18" s="5"/>
    </row>
    <row r="19" spans="1:60" s="12" customFormat="1" ht="25.15" customHeight="1" x14ac:dyDescent="0.25">
      <c r="A19" s="57" t="s">
        <v>99</v>
      </c>
      <c r="B19" s="27">
        <v>30</v>
      </c>
      <c r="C19" s="27">
        <f>X19</f>
        <v>0</v>
      </c>
      <c r="D19" s="27">
        <f>Z19</f>
        <v>0</v>
      </c>
      <c r="E19" s="27">
        <f>AB19</f>
        <v>0</v>
      </c>
      <c r="F19" s="27">
        <f>AD19</f>
        <v>0</v>
      </c>
      <c r="G19" s="27">
        <v>3.6</v>
      </c>
      <c r="H19" s="27">
        <v>1.2</v>
      </c>
      <c r="I19" s="81">
        <v>4</v>
      </c>
      <c r="J19" s="80">
        <f>AK19</f>
        <v>0</v>
      </c>
      <c r="K19" s="81">
        <f>AL19</f>
        <v>0</v>
      </c>
      <c r="L19" s="28">
        <v>6.94</v>
      </c>
      <c r="M19" s="29">
        <f>SUM(B19:L19)</f>
        <v>45.74</v>
      </c>
      <c r="N19" s="112">
        <v>10</v>
      </c>
      <c r="O19" s="6"/>
      <c r="P19" s="134"/>
      <c r="Q19" s="20"/>
      <c r="R19" s="101"/>
      <c r="S19" s="107"/>
      <c r="T19" s="106"/>
      <c r="U19" s="30">
        <v>0</v>
      </c>
      <c r="V19" s="78">
        <f t="shared" ref="V19:V82" si="22">U19*V10</f>
        <v>0</v>
      </c>
      <c r="W19" s="30">
        <v>0</v>
      </c>
      <c r="X19" s="72">
        <f t="shared" ref="X19:X82" si="23">W19*X10</f>
        <v>0</v>
      </c>
      <c r="Y19" s="30">
        <v>0</v>
      </c>
      <c r="Z19" s="72">
        <f t="shared" ref="Z19:Z82" si="24">Y19*Z10</f>
        <v>0</v>
      </c>
      <c r="AA19" s="30">
        <v>0</v>
      </c>
      <c r="AB19" s="72">
        <f t="shared" ref="AB19:AB82" si="25">AA19*AB10</f>
        <v>0</v>
      </c>
      <c r="AC19" s="30">
        <v>0</v>
      </c>
      <c r="AD19" s="72">
        <f t="shared" ref="AD19:AD82" si="26">AC19*AD10</f>
        <v>0</v>
      </c>
      <c r="AE19" s="30">
        <v>0</v>
      </c>
      <c r="AF19" s="72">
        <f t="shared" ref="AF19:AF82" si="27">AE19*AF10</f>
        <v>0</v>
      </c>
      <c r="AG19" s="92">
        <f t="shared" ref="AG19:AG82" si="28">V19+X19+Z19+AB19+AD19+AF19</f>
        <v>0</v>
      </c>
      <c r="AH19" s="30">
        <v>0</v>
      </c>
      <c r="AI19" s="100">
        <f t="shared" ref="AI19:AI82" si="29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0">(M19-L19)/100*50</f>
        <v>19.400000000000002</v>
      </c>
      <c r="AP19" s="93">
        <f t="shared" ref="AP19:AP82" si="31">(M19-L19)/100*35</f>
        <v>13.580000000000002</v>
      </c>
      <c r="AQ19" s="98">
        <f t="shared" ref="AQ19:AQ82" si="32">(M19-L19)/100*27.5</f>
        <v>10.670000000000002</v>
      </c>
      <c r="AR19" s="99">
        <f t="shared" ref="AR19:AR82" si="33">(M19-L19)/100*AR15+AQ19</f>
        <v>16.714555000000004</v>
      </c>
      <c r="AS19" s="94">
        <f t="shared" ref="AS19:AS82" si="34">(M19-L19)/100*23.5</f>
        <v>9.1180000000000021</v>
      </c>
      <c r="AT19" s="39">
        <f t="shared" ref="AT19:AT82" si="35">(M19-L19)/100*AT15+AS19</f>
        <v>14.283347000000003</v>
      </c>
      <c r="AU19" s="95">
        <f t="shared" ref="AU19:AU82" si="36">(M19-L19)/100*20.5</f>
        <v>7.9540000000000015</v>
      </c>
      <c r="AV19" s="95">
        <f t="shared" ref="AV19:AV82" si="37">(M19-L19)/100*AV15+AU19</f>
        <v>12.459941000000002</v>
      </c>
      <c r="AW19" s="38">
        <f t="shared" ref="AW19:AW82" si="38">(M19-L19)/100*16.4</f>
        <v>6.3632000000000009</v>
      </c>
      <c r="AX19" s="38">
        <f t="shared" ref="AX19:AX82" si="39">(M19-L19)/100*AX15+AW19</f>
        <v>9.9679528000000008</v>
      </c>
      <c r="AY19" s="42">
        <f t="shared" ref="AY19:AY82" si="40">(M19-L19)/100*10</f>
        <v>3.8800000000000008</v>
      </c>
      <c r="AZ19" s="41">
        <f t="shared" ref="AZ19:AZ82" si="41">(M19-L19)/100*5</f>
        <v>1.9400000000000004</v>
      </c>
      <c r="BA19" s="43">
        <f t="shared" ref="BA19:BA82" si="42">(M19-L19)/100*3</f>
        <v>1.1640000000000001</v>
      </c>
      <c r="BB19" s="46">
        <f t="shared" ref="BB19:BB82" si="43">(M19-L19)/100*BB15</f>
        <v>0</v>
      </c>
      <c r="BC19" s="48">
        <f t="shared" ref="BC19:BC82" si="44">(M19-L19)/100*2</f>
        <v>0.77600000000000013</v>
      </c>
      <c r="BD19" s="49">
        <f t="shared" ref="BD19:BD82" si="45">(M19-L19)/100*1</f>
        <v>0.38800000000000007</v>
      </c>
      <c r="BE19" s="50">
        <f t="shared" ref="BE19:BE82" si="46">(M19-L19)/100*1</f>
        <v>0.38800000000000007</v>
      </c>
      <c r="BF19" s="51">
        <f t="shared" ref="BF19:BF82" si="47">(M19-L19)/100*2</f>
        <v>0.77600000000000013</v>
      </c>
      <c r="BG19" s="52">
        <f t="shared" ref="BG19:BG82" si="48">(M19-L19)/100*3</f>
        <v>1.1640000000000001</v>
      </c>
      <c r="BH19" s="5"/>
    </row>
    <row r="20" spans="1:60" s="12" customFormat="1" ht="25.15" customHeight="1" x14ac:dyDescent="0.25">
      <c r="A20" s="57" t="s">
        <v>75</v>
      </c>
      <c r="B20" s="27">
        <v>30</v>
      </c>
      <c r="C20" s="27">
        <f>X20</f>
        <v>0</v>
      </c>
      <c r="D20" s="27">
        <f>Z20</f>
        <v>0</v>
      </c>
      <c r="E20" s="27">
        <f>AB20</f>
        <v>0</v>
      </c>
      <c r="F20" s="27">
        <v>10</v>
      </c>
      <c r="G20" s="27">
        <f>AF20</f>
        <v>0</v>
      </c>
      <c r="H20" s="27">
        <v>1.7</v>
      </c>
      <c r="I20" s="81">
        <v>4</v>
      </c>
      <c r="J20" s="80">
        <f>AK20</f>
        <v>0</v>
      </c>
      <c r="K20" s="81">
        <f>AL20</f>
        <v>0</v>
      </c>
      <c r="L20" s="28">
        <f>AM20</f>
        <v>0</v>
      </c>
      <c r="M20" s="29">
        <f>SUM(B20:L20)</f>
        <v>45.7</v>
      </c>
      <c r="N20" s="112">
        <v>11</v>
      </c>
      <c r="O20" s="6"/>
      <c r="P20" s="134"/>
      <c r="Q20" s="20"/>
      <c r="R20" s="101"/>
      <c r="S20" s="107"/>
      <c r="T20" s="106"/>
      <c r="U20" s="30">
        <v>0</v>
      </c>
      <c r="V20" s="78">
        <f t="shared" si="22"/>
        <v>0</v>
      </c>
      <c r="W20" s="30">
        <v>0</v>
      </c>
      <c r="X20" s="72">
        <f t="shared" si="23"/>
        <v>0</v>
      </c>
      <c r="Y20" s="30">
        <v>0</v>
      </c>
      <c r="Z20" s="72">
        <f t="shared" si="24"/>
        <v>0</v>
      </c>
      <c r="AA20" s="30">
        <v>0</v>
      </c>
      <c r="AB20" s="72">
        <f t="shared" si="25"/>
        <v>0</v>
      </c>
      <c r="AC20" s="30">
        <v>0</v>
      </c>
      <c r="AD20" s="72">
        <f t="shared" si="26"/>
        <v>0</v>
      </c>
      <c r="AE20" s="30">
        <v>0</v>
      </c>
      <c r="AF20" s="72">
        <f t="shared" si="27"/>
        <v>0</v>
      </c>
      <c r="AG20" s="92">
        <f t="shared" si="28"/>
        <v>0</v>
      </c>
      <c r="AH20" s="30">
        <v>0</v>
      </c>
      <c r="AI20" s="100">
        <f t="shared" si="29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0"/>
        <v>22.85</v>
      </c>
      <c r="AP20" s="93">
        <f t="shared" si="31"/>
        <v>15.995000000000001</v>
      </c>
      <c r="AQ20" s="98">
        <f t="shared" si="32"/>
        <v>12.567500000000001</v>
      </c>
      <c r="AR20" s="99">
        <f t="shared" si="33"/>
        <v>18.843810040000001</v>
      </c>
      <c r="AS20" s="94">
        <f t="shared" si="34"/>
        <v>10.7395</v>
      </c>
      <c r="AT20" s="39">
        <f t="shared" si="35"/>
        <v>16.102892216000001</v>
      </c>
      <c r="AU20" s="95">
        <f t="shared" si="36"/>
        <v>9.3685000000000009</v>
      </c>
      <c r="AV20" s="95">
        <f t="shared" si="37"/>
        <v>14.047203848000002</v>
      </c>
      <c r="AW20" s="38">
        <f t="shared" si="38"/>
        <v>7.4947999999999997</v>
      </c>
      <c r="AX20" s="38">
        <f t="shared" si="39"/>
        <v>11.2377630784</v>
      </c>
      <c r="AY20" s="42">
        <f t="shared" si="40"/>
        <v>4.57</v>
      </c>
      <c r="AZ20" s="41">
        <f t="shared" si="41"/>
        <v>2.2850000000000001</v>
      </c>
      <c r="BA20" s="43">
        <f t="shared" si="42"/>
        <v>1.371</v>
      </c>
      <c r="BB20" s="46">
        <f t="shared" si="43"/>
        <v>0</v>
      </c>
      <c r="BC20" s="48">
        <f t="shared" si="44"/>
        <v>0.91400000000000003</v>
      </c>
      <c r="BD20" s="49">
        <f t="shared" si="45"/>
        <v>0.45700000000000002</v>
      </c>
      <c r="BE20" s="50">
        <f t="shared" si="46"/>
        <v>0.45700000000000002</v>
      </c>
      <c r="BF20" s="51">
        <f t="shared" si="47"/>
        <v>0.91400000000000003</v>
      </c>
      <c r="BG20" s="52">
        <f t="shared" si="48"/>
        <v>1.371</v>
      </c>
      <c r="BH20" s="5"/>
    </row>
    <row r="21" spans="1:60" s="12" customFormat="1" ht="25.15" customHeight="1" x14ac:dyDescent="0.25">
      <c r="A21" s="57" t="s">
        <v>135</v>
      </c>
      <c r="B21" s="27">
        <v>30</v>
      </c>
      <c r="C21" s="27">
        <f>X21</f>
        <v>0</v>
      </c>
      <c r="D21" s="27">
        <f>Z21</f>
        <v>0</v>
      </c>
      <c r="E21" s="27">
        <f>AB21</f>
        <v>0</v>
      </c>
      <c r="F21" s="27">
        <f>AD21</f>
        <v>0</v>
      </c>
      <c r="G21" s="27">
        <f>AF21</f>
        <v>0</v>
      </c>
      <c r="H21" s="27">
        <f>AI21</f>
        <v>0</v>
      </c>
      <c r="I21" s="81">
        <f>AJ21</f>
        <v>0</v>
      </c>
      <c r="J21" s="80">
        <f>AK21</f>
        <v>0</v>
      </c>
      <c r="K21" s="81">
        <f>AL21</f>
        <v>0</v>
      </c>
      <c r="L21" s="28">
        <v>15</v>
      </c>
      <c r="M21" s="29">
        <f>SUM(B21:L21)</f>
        <v>45</v>
      </c>
      <c r="N21" s="112">
        <v>12</v>
      </c>
      <c r="O21" s="6"/>
      <c r="P21" s="134"/>
      <c r="Q21" s="20"/>
      <c r="R21" s="101"/>
      <c r="S21" s="107"/>
      <c r="T21" s="106"/>
      <c r="U21" s="30">
        <v>0</v>
      </c>
      <c r="V21" s="78">
        <f t="shared" si="22"/>
        <v>0</v>
      </c>
      <c r="W21" s="30">
        <v>0</v>
      </c>
      <c r="X21" s="72">
        <f t="shared" si="23"/>
        <v>0</v>
      </c>
      <c r="Y21" s="30">
        <v>0</v>
      </c>
      <c r="Z21" s="72">
        <f t="shared" si="24"/>
        <v>0</v>
      </c>
      <c r="AA21" s="30">
        <v>0</v>
      </c>
      <c r="AB21" s="72">
        <f t="shared" si="25"/>
        <v>0</v>
      </c>
      <c r="AC21" s="30">
        <v>0</v>
      </c>
      <c r="AD21" s="72">
        <f t="shared" si="26"/>
        <v>0</v>
      </c>
      <c r="AE21" s="30">
        <v>0</v>
      </c>
      <c r="AF21" s="72">
        <f t="shared" si="27"/>
        <v>0</v>
      </c>
      <c r="AG21" s="92">
        <f t="shared" si="28"/>
        <v>0</v>
      </c>
      <c r="AH21" s="30">
        <v>0</v>
      </c>
      <c r="AI21" s="100">
        <f t="shared" si="29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0"/>
        <v>15</v>
      </c>
      <c r="AP21" s="93">
        <f t="shared" si="31"/>
        <v>10.5</v>
      </c>
      <c r="AQ21" s="98">
        <f t="shared" si="32"/>
        <v>8.25</v>
      </c>
      <c r="AR21" s="99">
        <f t="shared" si="33"/>
        <v>12.929399999999999</v>
      </c>
      <c r="AS21" s="94">
        <f t="shared" si="34"/>
        <v>7.05</v>
      </c>
      <c r="AT21" s="39">
        <f t="shared" si="35"/>
        <v>11.04876</v>
      </c>
      <c r="AU21" s="95">
        <f t="shared" si="36"/>
        <v>6.1499999999999995</v>
      </c>
      <c r="AV21" s="95">
        <f t="shared" si="37"/>
        <v>9.63828</v>
      </c>
      <c r="AW21" s="38">
        <f t="shared" si="38"/>
        <v>4.919999999999999</v>
      </c>
      <c r="AX21" s="38">
        <f t="shared" si="39"/>
        <v>7.7106239999999993</v>
      </c>
      <c r="AY21" s="42">
        <f t="shared" si="40"/>
        <v>3</v>
      </c>
      <c r="AZ21" s="41">
        <f t="shared" si="41"/>
        <v>1.5</v>
      </c>
      <c r="BA21" s="43">
        <f t="shared" si="42"/>
        <v>0.89999999999999991</v>
      </c>
      <c r="BB21" s="46">
        <f t="shared" si="43"/>
        <v>0</v>
      </c>
      <c r="BC21" s="48">
        <f t="shared" si="44"/>
        <v>0.6</v>
      </c>
      <c r="BD21" s="49">
        <f t="shared" si="45"/>
        <v>0.3</v>
      </c>
      <c r="BE21" s="50">
        <f t="shared" si="46"/>
        <v>0.3</v>
      </c>
      <c r="BF21" s="51">
        <f t="shared" si="47"/>
        <v>0.6</v>
      </c>
      <c r="BG21" s="52">
        <f t="shared" si="48"/>
        <v>0.89999999999999991</v>
      </c>
      <c r="BH21" s="5"/>
    </row>
    <row r="22" spans="1:60" s="12" customFormat="1" ht="25.15" customHeight="1" x14ac:dyDescent="0.25">
      <c r="A22" s="57" t="s">
        <v>166</v>
      </c>
      <c r="B22" s="27">
        <v>30</v>
      </c>
      <c r="C22" s="27">
        <f>X22</f>
        <v>0</v>
      </c>
      <c r="D22" s="27">
        <f>Z22</f>
        <v>0</v>
      </c>
      <c r="E22" s="27">
        <f>AB22</f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>AK22</f>
        <v>0</v>
      </c>
      <c r="K22" s="81">
        <f>AL22</f>
        <v>0</v>
      </c>
      <c r="L22" s="28">
        <f>AM22</f>
        <v>0</v>
      </c>
      <c r="M22" s="29">
        <f>SUM(B22:L22)</f>
        <v>44.8</v>
      </c>
      <c r="N22" s="112">
        <v>13</v>
      </c>
      <c r="O22" s="6"/>
      <c r="P22" s="134"/>
      <c r="Q22" s="20"/>
      <c r="R22" s="101"/>
      <c r="S22" s="107"/>
      <c r="T22" s="106"/>
      <c r="U22" s="30">
        <v>0</v>
      </c>
      <c r="V22" s="78">
        <f t="shared" si="22"/>
        <v>0</v>
      </c>
      <c r="W22" s="30">
        <v>0</v>
      </c>
      <c r="X22" s="72">
        <f t="shared" si="23"/>
        <v>0</v>
      </c>
      <c r="Y22" s="30">
        <v>0</v>
      </c>
      <c r="Z22" s="72">
        <f t="shared" si="24"/>
        <v>0</v>
      </c>
      <c r="AA22" s="30">
        <v>0</v>
      </c>
      <c r="AB22" s="72">
        <f t="shared" si="25"/>
        <v>0</v>
      </c>
      <c r="AC22" s="30">
        <v>0</v>
      </c>
      <c r="AD22" s="72">
        <f t="shared" si="26"/>
        <v>0</v>
      </c>
      <c r="AE22" s="30">
        <v>0</v>
      </c>
      <c r="AF22" s="72">
        <f t="shared" si="27"/>
        <v>0</v>
      </c>
      <c r="AG22" s="92">
        <f t="shared" si="28"/>
        <v>0</v>
      </c>
      <c r="AH22" s="30">
        <v>0</v>
      </c>
      <c r="AI22" s="100">
        <f t="shared" si="29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0"/>
        <v>22.4</v>
      </c>
      <c r="AP22" s="93">
        <f t="shared" si="31"/>
        <v>15.679999999999998</v>
      </c>
      <c r="AQ22" s="98">
        <f t="shared" si="32"/>
        <v>12.319999999999999</v>
      </c>
      <c r="AR22" s="99">
        <f t="shared" si="33"/>
        <v>19.213133065279997</v>
      </c>
      <c r="AS22" s="94">
        <f t="shared" si="34"/>
        <v>10.527999999999999</v>
      </c>
      <c r="AT22" s="39">
        <f t="shared" si="35"/>
        <v>16.418495528511997</v>
      </c>
      <c r="AU22" s="95">
        <f t="shared" si="36"/>
        <v>9.1839999999999993</v>
      </c>
      <c r="AV22" s="95">
        <f t="shared" si="37"/>
        <v>14.322517375935998</v>
      </c>
      <c r="AW22" s="38">
        <f t="shared" si="38"/>
        <v>7.3471999999999982</v>
      </c>
      <c r="AX22" s="38">
        <f t="shared" si="39"/>
        <v>11.458013900748796</v>
      </c>
      <c r="AY22" s="42">
        <f t="shared" si="40"/>
        <v>4.4799999999999995</v>
      </c>
      <c r="AZ22" s="41">
        <f t="shared" si="41"/>
        <v>2.2399999999999998</v>
      </c>
      <c r="BA22" s="43">
        <f t="shared" si="42"/>
        <v>1.3439999999999999</v>
      </c>
      <c r="BB22" s="46">
        <f t="shared" si="43"/>
        <v>0</v>
      </c>
      <c r="BC22" s="48">
        <f t="shared" si="44"/>
        <v>0.89599999999999991</v>
      </c>
      <c r="BD22" s="49">
        <f t="shared" si="45"/>
        <v>0.44799999999999995</v>
      </c>
      <c r="BE22" s="50">
        <f t="shared" si="46"/>
        <v>0.44799999999999995</v>
      </c>
      <c r="BF22" s="51">
        <f t="shared" si="47"/>
        <v>0.89599999999999991</v>
      </c>
      <c r="BG22" s="52">
        <f t="shared" si="48"/>
        <v>1.3439999999999999</v>
      </c>
      <c r="BH22" s="5"/>
    </row>
    <row r="23" spans="1:60" s="12" customFormat="1" ht="25.15" customHeight="1" x14ac:dyDescent="0.25">
      <c r="A23" s="57" t="s">
        <v>153</v>
      </c>
      <c r="B23" s="27">
        <v>30</v>
      </c>
      <c r="C23" s="27">
        <f>X23</f>
        <v>0</v>
      </c>
      <c r="D23" s="27">
        <f>Z23</f>
        <v>0</v>
      </c>
      <c r="E23" s="27">
        <f>AB23</f>
        <v>0</v>
      </c>
      <c r="F23" s="27">
        <f>AD23</f>
        <v>0</v>
      </c>
      <c r="G23" s="27">
        <v>1.8</v>
      </c>
      <c r="H23" s="27">
        <v>1.4</v>
      </c>
      <c r="I23" s="81">
        <v>4</v>
      </c>
      <c r="J23" s="80">
        <f>AK23</f>
        <v>0</v>
      </c>
      <c r="K23" s="81">
        <f>AL23</f>
        <v>0</v>
      </c>
      <c r="L23" s="28">
        <v>7.06</v>
      </c>
      <c r="M23" s="29">
        <f>SUM(B23:L23)</f>
        <v>44.260000000000005</v>
      </c>
      <c r="N23" s="112">
        <v>14</v>
      </c>
      <c r="O23" s="6"/>
      <c r="P23" s="134"/>
      <c r="Q23" s="20"/>
      <c r="R23" s="101"/>
      <c r="S23" s="107"/>
      <c r="T23" s="106"/>
      <c r="U23" s="30">
        <v>0</v>
      </c>
      <c r="V23" s="78">
        <f t="shared" si="22"/>
        <v>0</v>
      </c>
      <c r="W23" s="30">
        <v>0</v>
      </c>
      <c r="X23" s="72">
        <f t="shared" si="23"/>
        <v>0</v>
      </c>
      <c r="Y23" s="30">
        <v>0</v>
      </c>
      <c r="Z23" s="72">
        <f t="shared" si="24"/>
        <v>0</v>
      </c>
      <c r="AA23" s="30">
        <v>0</v>
      </c>
      <c r="AB23" s="72">
        <f t="shared" si="25"/>
        <v>0</v>
      </c>
      <c r="AC23" s="30">
        <v>0</v>
      </c>
      <c r="AD23" s="72">
        <f t="shared" si="26"/>
        <v>0</v>
      </c>
      <c r="AE23" s="30">
        <v>0</v>
      </c>
      <c r="AF23" s="72">
        <f t="shared" si="27"/>
        <v>0</v>
      </c>
      <c r="AG23" s="92">
        <f t="shared" si="28"/>
        <v>0</v>
      </c>
      <c r="AH23" s="30">
        <v>0</v>
      </c>
      <c r="AI23" s="100">
        <f t="shared" si="29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0"/>
        <v>18.600000000000001</v>
      </c>
      <c r="AP23" s="93">
        <f t="shared" si="31"/>
        <v>13.020000000000001</v>
      </c>
      <c r="AQ23" s="98">
        <f t="shared" si="32"/>
        <v>10.230000000000002</v>
      </c>
      <c r="AR23" s="99">
        <f t="shared" si="33"/>
        <v>16.447814460000004</v>
      </c>
      <c r="AS23" s="94">
        <f t="shared" si="34"/>
        <v>8.7420000000000009</v>
      </c>
      <c r="AT23" s="39">
        <f t="shared" si="35"/>
        <v>14.055405084000004</v>
      </c>
      <c r="AU23" s="95">
        <f t="shared" si="36"/>
        <v>7.6260000000000012</v>
      </c>
      <c r="AV23" s="95">
        <f t="shared" si="37"/>
        <v>12.261098052000003</v>
      </c>
      <c r="AW23" s="38">
        <f t="shared" si="38"/>
        <v>6.1008000000000004</v>
      </c>
      <c r="AX23" s="38">
        <f t="shared" si="39"/>
        <v>9.808878441600001</v>
      </c>
      <c r="AY23" s="42">
        <f t="shared" si="40"/>
        <v>3.7200000000000006</v>
      </c>
      <c r="AZ23" s="41">
        <f t="shared" si="41"/>
        <v>1.8600000000000003</v>
      </c>
      <c r="BA23" s="43">
        <f t="shared" si="42"/>
        <v>1.1160000000000001</v>
      </c>
      <c r="BB23" s="46">
        <f t="shared" si="43"/>
        <v>0</v>
      </c>
      <c r="BC23" s="48">
        <f t="shared" si="44"/>
        <v>0.74400000000000011</v>
      </c>
      <c r="BD23" s="49">
        <f t="shared" si="45"/>
        <v>0.37200000000000005</v>
      </c>
      <c r="BE23" s="50">
        <f t="shared" si="46"/>
        <v>0.37200000000000005</v>
      </c>
      <c r="BF23" s="51">
        <f t="shared" si="47"/>
        <v>0.74400000000000011</v>
      </c>
      <c r="BG23" s="52">
        <f t="shared" si="48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>X24</f>
        <v>0</v>
      </c>
      <c r="D24" s="27">
        <f>Z24</f>
        <v>0</v>
      </c>
      <c r="E24" s="27">
        <v>1.65</v>
      </c>
      <c r="F24" s="27">
        <f>AD24</f>
        <v>0</v>
      </c>
      <c r="G24" s="27">
        <v>1.8</v>
      </c>
      <c r="H24" s="27">
        <v>4.0999999999999996</v>
      </c>
      <c r="I24" s="81">
        <v>4</v>
      </c>
      <c r="J24" s="80">
        <f>AK24</f>
        <v>0</v>
      </c>
      <c r="K24" s="81">
        <f>AL24</f>
        <v>0</v>
      </c>
      <c r="L24" s="28">
        <v>7.27</v>
      </c>
      <c r="M24" s="29">
        <f>SUM(B24:L24)</f>
        <v>43.620000000000005</v>
      </c>
      <c r="N24" s="112">
        <v>15</v>
      </c>
      <c r="O24" s="6"/>
      <c r="P24" s="134"/>
      <c r="Q24" s="20"/>
      <c r="R24" s="101"/>
      <c r="S24" s="107"/>
      <c r="T24" s="106"/>
      <c r="U24" s="30">
        <v>0</v>
      </c>
      <c r="V24" s="78">
        <f t="shared" si="22"/>
        <v>0</v>
      </c>
      <c r="W24" s="30">
        <v>0</v>
      </c>
      <c r="X24" s="72">
        <f t="shared" si="23"/>
        <v>0</v>
      </c>
      <c r="Y24" s="30">
        <v>0</v>
      </c>
      <c r="Z24" s="72">
        <f t="shared" si="24"/>
        <v>0</v>
      </c>
      <c r="AA24" s="30">
        <v>0</v>
      </c>
      <c r="AB24" s="72">
        <f t="shared" si="25"/>
        <v>0</v>
      </c>
      <c r="AC24" s="30">
        <v>0</v>
      </c>
      <c r="AD24" s="72">
        <f t="shared" si="26"/>
        <v>0</v>
      </c>
      <c r="AE24" s="30">
        <v>0</v>
      </c>
      <c r="AF24" s="72">
        <f t="shared" si="27"/>
        <v>0</v>
      </c>
      <c r="AG24" s="92">
        <f t="shared" si="28"/>
        <v>0</v>
      </c>
      <c r="AH24" s="30">
        <v>0</v>
      </c>
      <c r="AI24" s="100">
        <f t="shared" si="29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0"/>
        <v>18.175000000000004</v>
      </c>
      <c r="AP24" s="93">
        <f t="shared" si="31"/>
        <v>12.722500000000004</v>
      </c>
      <c r="AQ24" s="98">
        <f t="shared" si="32"/>
        <v>9.9962500000000034</v>
      </c>
      <c r="AR24" s="99">
        <f t="shared" si="33"/>
        <v>16.845974949540008</v>
      </c>
      <c r="AS24" s="94">
        <f t="shared" si="34"/>
        <v>8.5422500000000028</v>
      </c>
      <c r="AT24" s="39">
        <f t="shared" si="35"/>
        <v>14.395651320516006</v>
      </c>
      <c r="AU24" s="95">
        <f t="shared" si="36"/>
        <v>7.4517500000000023</v>
      </c>
      <c r="AV24" s="95">
        <f t="shared" si="37"/>
        <v>12.557908598748003</v>
      </c>
      <c r="AW24" s="38">
        <f t="shared" si="38"/>
        <v>5.9614000000000011</v>
      </c>
      <c r="AX24" s="38">
        <f t="shared" si="39"/>
        <v>10.046326878998403</v>
      </c>
      <c r="AY24" s="42">
        <f t="shared" si="40"/>
        <v>3.6350000000000011</v>
      </c>
      <c r="AZ24" s="41">
        <f t="shared" si="41"/>
        <v>1.8175000000000006</v>
      </c>
      <c r="BA24" s="43">
        <f t="shared" si="42"/>
        <v>1.0905000000000002</v>
      </c>
      <c r="BB24" s="46">
        <f t="shared" si="43"/>
        <v>0</v>
      </c>
      <c r="BC24" s="48">
        <f t="shared" si="44"/>
        <v>0.7270000000000002</v>
      </c>
      <c r="BD24" s="49">
        <f t="shared" si="45"/>
        <v>0.3635000000000001</v>
      </c>
      <c r="BE24" s="50">
        <f t="shared" si="46"/>
        <v>0.3635000000000001</v>
      </c>
      <c r="BF24" s="51">
        <f t="shared" si="47"/>
        <v>0.7270000000000002</v>
      </c>
      <c r="BG24" s="52">
        <f t="shared" si="48"/>
        <v>1.0905000000000002</v>
      </c>
      <c r="BH24" s="5"/>
    </row>
    <row r="25" spans="1:60" s="12" customFormat="1" ht="25.15" customHeight="1" x14ac:dyDescent="0.25">
      <c r="A25" s="57" t="s">
        <v>141</v>
      </c>
      <c r="B25" s="27">
        <v>30</v>
      </c>
      <c r="C25" s="27">
        <f>X25</f>
        <v>0</v>
      </c>
      <c r="D25" s="27">
        <f>Z25</f>
        <v>0</v>
      </c>
      <c r="E25" s="27">
        <f>AB25</f>
        <v>0</v>
      </c>
      <c r="F25" s="27">
        <f>AD25</f>
        <v>0</v>
      </c>
      <c r="G25" s="27">
        <f>AF25</f>
        <v>0</v>
      </c>
      <c r="H25" s="27">
        <v>5.4</v>
      </c>
      <c r="I25" s="81">
        <f>AJ25</f>
        <v>0</v>
      </c>
      <c r="J25" s="80">
        <f>AK25</f>
        <v>0</v>
      </c>
      <c r="K25" s="81">
        <f>AL25</f>
        <v>0</v>
      </c>
      <c r="L25" s="28">
        <v>7.08</v>
      </c>
      <c r="M25" s="29">
        <f>SUM(B25:L25)</f>
        <v>42.48</v>
      </c>
      <c r="N25" s="112">
        <v>16</v>
      </c>
      <c r="O25" s="6"/>
      <c r="P25" s="134"/>
      <c r="Q25" s="20"/>
      <c r="R25" s="101"/>
      <c r="S25" s="107"/>
      <c r="T25" s="106"/>
      <c r="U25" s="30">
        <v>0</v>
      </c>
      <c r="V25" s="78">
        <f t="shared" si="22"/>
        <v>0</v>
      </c>
      <c r="W25" s="30">
        <v>0</v>
      </c>
      <c r="X25" s="72">
        <f t="shared" si="23"/>
        <v>0</v>
      </c>
      <c r="Y25" s="30">
        <v>0</v>
      </c>
      <c r="Z25" s="72">
        <f t="shared" si="24"/>
        <v>0</v>
      </c>
      <c r="AA25" s="30">
        <v>0</v>
      </c>
      <c r="AB25" s="72">
        <f t="shared" si="25"/>
        <v>0</v>
      </c>
      <c r="AC25" s="30">
        <v>0</v>
      </c>
      <c r="AD25" s="72">
        <f t="shared" si="26"/>
        <v>0</v>
      </c>
      <c r="AE25" s="30">
        <v>0</v>
      </c>
      <c r="AF25" s="72">
        <f t="shared" si="27"/>
        <v>0</v>
      </c>
      <c r="AG25" s="92">
        <f t="shared" si="28"/>
        <v>0</v>
      </c>
      <c r="AH25" s="30">
        <v>0</v>
      </c>
      <c r="AI25" s="100">
        <f t="shared" si="29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0"/>
        <v>17.7</v>
      </c>
      <c r="AP25" s="93">
        <f t="shared" si="31"/>
        <v>12.389999999999999</v>
      </c>
      <c r="AQ25" s="98">
        <f t="shared" si="32"/>
        <v>9.7349999999999994</v>
      </c>
      <c r="AR25" s="99">
        <f t="shared" si="33"/>
        <v>14.312007599999999</v>
      </c>
      <c r="AS25" s="94">
        <f t="shared" si="34"/>
        <v>8.3189999999999991</v>
      </c>
      <c r="AT25" s="39">
        <f t="shared" si="35"/>
        <v>12.230261039999998</v>
      </c>
      <c r="AU25" s="95">
        <f t="shared" si="36"/>
        <v>7.2569999999999997</v>
      </c>
      <c r="AV25" s="95">
        <f t="shared" si="37"/>
        <v>10.668951119999999</v>
      </c>
      <c r="AW25" s="38">
        <f t="shared" si="38"/>
        <v>5.8055999999999992</v>
      </c>
      <c r="AX25" s="38">
        <f t="shared" si="39"/>
        <v>8.5351608959999989</v>
      </c>
      <c r="AY25" s="42">
        <f t="shared" si="40"/>
        <v>3.54</v>
      </c>
      <c r="AZ25" s="41">
        <f t="shared" si="41"/>
        <v>1.77</v>
      </c>
      <c r="BA25" s="43">
        <f t="shared" si="42"/>
        <v>1.0619999999999998</v>
      </c>
      <c r="BB25" s="46">
        <f t="shared" si="43"/>
        <v>0</v>
      </c>
      <c r="BC25" s="48">
        <f t="shared" si="44"/>
        <v>0.70799999999999996</v>
      </c>
      <c r="BD25" s="49">
        <f t="shared" si="45"/>
        <v>0.35399999999999998</v>
      </c>
      <c r="BE25" s="50">
        <f t="shared" si="46"/>
        <v>0.35399999999999998</v>
      </c>
      <c r="BF25" s="51">
        <f t="shared" si="47"/>
        <v>0.70799999999999996</v>
      </c>
      <c r="BG25" s="52">
        <f t="shared" si="48"/>
        <v>1.0619999999999998</v>
      </c>
      <c r="BH25" s="5"/>
    </row>
    <row r="26" spans="1:60" s="12" customFormat="1" ht="25.15" customHeight="1" x14ac:dyDescent="0.25">
      <c r="A26" s="57" t="s">
        <v>139</v>
      </c>
      <c r="B26" s="27">
        <v>26.4</v>
      </c>
      <c r="C26" s="27">
        <v>3</v>
      </c>
      <c r="D26" s="27">
        <f>Z26</f>
        <v>0</v>
      </c>
      <c r="E26" s="27">
        <f>AB26</f>
        <v>0</v>
      </c>
      <c r="F26" s="27">
        <f>AD26</f>
        <v>0</v>
      </c>
      <c r="G26" s="27">
        <v>1.8</v>
      </c>
      <c r="H26" s="27">
        <v>0.1</v>
      </c>
      <c r="I26" s="81">
        <v>4</v>
      </c>
      <c r="J26" s="80">
        <f>AK26</f>
        <v>0</v>
      </c>
      <c r="K26" s="81">
        <f>AL26</f>
        <v>0</v>
      </c>
      <c r="L26" s="28">
        <v>6.84</v>
      </c>
      <c r="M26" s="29">
        <f>SUM(B26:L26)</f>
        <v>42.14</v>
      </c>
      <c r="N26" s="112">
        <v>17</v>
      </c>
      <c r="O26" s="6"/>
      <c r="P26" s="134"/>
      <c r="Q26" s="20"/>
      <c r="R26" s="101"/>
      <c r="S26" s="107"/>
      <c r="T26" s="106"/>
      <c r="U26" s="30">
        <v>0</v>
      </c>
      <c r="V26" s="78">
        <f t="shared" si="22"/>
        <v>0</v>
      </c>
      <c r="W26" s="30">
        <v>0</v>
      </c>
      <c r="X26" s="72">
        <f t="shared" si="23"/>
        <v>0</v>
      </c>
      <c r="Y26" s="30">
        <v>0</v>
      </c>
      <c r="Z26" s="72">
        <f t="shared" si="24"/>
        <v>0</v>
      </c>
      <c r="AA26" s="30">
        <v>0</v>
      </c>
      <c r="AB26" s="72">
        <f t="shared" si="25"/>
        <v>0</v>
      </c>
      <c r="AC26" s="30">
        <v>0</v>
      </c>
      <c r="AD26" s="72">
        <f t="shared" si="26"/>
        <v>0</v>
      </c>
      <c r="AE26" s="30">
        <v>0</v>
      </c>
      <c r="AF26" s="72">
        <f t="shared" si="27"/>
        <v>0</v>
      </c>
      <c r="AG26" s="92">
        <f t="shared" si="28"/>
        <v>0</v>
      </c>
      <c r="AH26" s="30">
        <v>0</v>
      </c>
      <c r="AI26" s="100">
        <f t="shared" si="29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0"/>
        <v>17.649999999999999</v>
      </c>
      <c r="AP26" s="93">
        <f t="shared" si="31"/>
        <v>12.354999999999999</v>
      </c>
      <c r="AQ26" s="98">
        <f t="shared" si="32"/>
        <v>9.7074999999999996</v>
      </c>
      <c r="AR26" s="99">
        <f t="shared" si="33"/>
        <v>16.489735972043839</v>
      </c>
      <c r="AS26" s="94">
        <f t="shared" si="34"/>
        <v>8.2954999999999988</v>
      </c>
      <c r="AT26" s="39">
        <f t="shared" si="35"/>
        <v>14.091228921564733</v>
      </c>
      <c r="AU26" s="95">
        <f t="shared" si="36"/>
        <v>7.2364999999999995</v>
      </c>
      <c r="AV26" s="95">
        <f t="shared" si="37"/>
        <v>12.292348633705407</v>
      </c>
      <c r="AW26" s="38">
        <f t="shared" si="38"/>
        <v>5.7891999999999992</v>
      </c>
      <c r="AX26" s="38">
        <f t="shared" si="39"/>
        <v>9.8338789069643227</v>
      </c>
      <c r="AY26" s="42">
        <f t="shared" si="40"/>
        <v>3.53</v>
      </c>
      <c r="AZ26" s="41">
        <f t="shared" si="41"/>
        <v>1.7649999999999999</v>
      </c>
      <c r="BA26" s="43">
        <f t="shared" si="42"/>
        <v>1.0589999999999999</v>
      </c>
      <c r="BB26" s="46">
        <f t="shared" si="43"/>
        <v>0</v>
      </c>
      <c r="BC26" s="48">
        <f t="shared" si="44"/>
        <v>0.70599999999999996</v>
      </c>
      <c r="BD26" s="49">
        <f t="shared" si="45"/>
        <v>0.35299999999999998</v>
      </c>
      <c r="BE26" s="50">
        <f t="shared" si="46"/>
        <v>0.35299999999999998</v>
      </c>
      <c r="BF26" s="51">
        <f t="shared" si="47"/>
        <v>0.70599999999999996</v>
      </c>
      <c r="BG26" s="52">
        <f t="shared" si="48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>X27</f>
        <v>0</v>
      </c>
      <c r="D27" s="27">
        <f>Z27</f>
        <v>0</v>
      </c>
      <c r="E27" s="27">
        <f>AB27</f>
        <v>0</v>
      </c>
      <c r="F27" s="27">
        <f>AD27</f>
        <v>0</v>
      </c>
      <c r="G27" s="27">
        <f>AF27</f>
        <v>0</v>
      </c>
      <c r="H27" s="27">
        <v>1.1000000000000001</v>
      </c>
      <c r="I27" s="81">
        <v>4</v>
      </c>
      <c r="J27" s="80">
        <f>AK27</f>
        <v>0</v>
      </c>
      <c r="K27" s="81">
        <f>AL27</f>
        <v>0</v>
      </c>
      <c r="L27" s="28">
        <v>6.89</v>
      </c>
      <c r="M27" s="29">
        <f>SUM(B27:L27)</f>
        <v>41.99</v>
      </c>
      <c r="N27" s="112">
        <v>18</v>
      </c>
      <c r="O27" s="6"/>
      <c r="P27" s="134"/>
      <c r="Q27" s="20"/>
      <c r="R27" s="101"/>
      <c r="S27" s="107"/>
      <c r="T27" s="106"/>
      <c r="U27" s="30">
        <v>0</v>
      </c>
      <c r="V27" s="78">
        <f t="shared" si="22"/>
        <v>0</v>
      </c>
      <c r="W27" s="30">
        <v>0</v>
      </c>
      <c r="X27" s="72">
        <f t="shared" si="23"/>
        <v>0</v>
      </c>
      <c r="Y27" s="30">
        <v>0</v>
      </c>
      <c r="Z27" s="72">
        <f t="shared" si="24"/>
        <v>0</v>
      </c>
      <c r="AA27" s="30">
        <v>0</v>
      </c>
      <c r="AB27" s="72">
        <f t="shared" si="25"/>
        <v>0</v>
      </c>
      <c r="AC27" s="30">
        <v>0</v>
      </c>
      <c r="AD27" s="72">
        <f t="shared" si="26"/>
        <v>0</v>
      </c>
      <c r="AE27" s="30">
        <v>0</v>
      </c>
      <c r="AF27" s="72">
        <f t="shared" si="27"/>
        <v>0</v>
      </c>
      <c r="AG27" s="92">
        <f t="shared" si="28"/>
        <v>0</v>
      </c>
      <c r="AH27" s="30">
        <v>0</v>
      </c>
      <c r="AI27" s="100">
        <f t="shared" si="29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0"/>
        <v>17.55</v>
      </c>
      <c r="AP27" s="93">
        <f t="shared" si="31"/>
        <v>12.285000000000002</v>
      </c>
      <c r="AQ27" s="98">
        <f t="shared" si="32"/>
        <v>9.6525000000000016</v>
      </c>
      <c r="AR27" s="99">
        <f t="shared" si="33"/>
        <v>15.425682875460003</v>
      </c>
      <c r="AS27" s="94">
        <f t="shared" si="34"/>
        <v>8.2484999999999999</v>
      </c>
      <c r="AT27" s="39">
        <f t="shared" si="35"/>
        <v>13.181947184484002</v>
      </c>
      <c r="AU27" s="95">
        <f t="shared" si="36"/>
        <v>7.1955000000000009</v>
      </c>
      <c r="AV27" s="95">
        <f t="shared" si="37"/>
        <v>11.499145416252002</v>
      </c>
      <c r="AW27" s="38">
        <f t="shared" si="38"/>
        <v>5.7564000000000002</v>
      </c>
      <c r="AX27" s="38">
        <f t="shared" si="39"/>
        <v>9.199316333001601</v>
      </c>
      <c r="AY27" s="42">
        <f t="shared" si="40"/>
        <v>3.5100000000000002</v>
      </c>
      <c r="AZ27" s="41">
        <f t="shared" si="41"/>
        <v>1.7550000000000001</v>
      </c>
      <c r="BA27" s="43">
        <f t="shared" si="42"/>
        <v>1.0530000000000002</v>
      </c>
      <c r="BB27" s="46">
        <f t="shared" si="43"/>
        <v>0</v>
      </c>
      <c r="BC27" s="48">
        <f t="shared" si="44"/>
        <v>0.70200000000000007</v>
      </c>
      <c r="BD27" s="49">
        <f t="shared" si="45"/>
        <v>0.35100000000000003</v>
      </c>
      <c r="BE27" s="50">
        <f t="shared" si="46"/>
        <v>0.35100000000000003</v>
      </c>
      <c r="BF27" s="51">
        <f t="shared" si="47"/>
        <v>0.70200000000000007</v>
      </c>
      <c r="BG27" s="52">
        <f t="shared" si="48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>X28</f>
        <v>0</v>
      </c>
      <c r="D28" s="27">
        <f>Z28</f>
        <v>0</v>
      </c>
      <c r="E28" s="27">
        <f>AB28</f>
        <v>0</v>
      </c>
      <c r="F28" s="27">
        <f>AD28</f>
        <v>0</v>
      </c>
      <c r="G28" s="27">
        <v>3.6</v>
      </c>
      <c r="H28" s="27">
        <f>AI28</f>
        <v>0</v>
      </c>
      <c r="I28" s="81">
        <f>AJ28</f>
        <v>0</v>
      </c>
      <c r="J28" s="80">
        <f>AK28</f>
        <v>0</v>
      </c>
      <c r="K28" s="81">
        <f>AL28</f>
        <v>0</v>
      </c>
      <c r="L28" s="28">
        <v>8.33</v>
      </c>
      <c r="M28" s="29">
        <f>SUM(B28:L28)</f>
        <v>41.93</v>
      </c>
      <c r="N28" s="112">
        <v>19</v>
      </c>
      <c r="O28" s="6"/>
      <c r="P28" s="134"/>
      <c r="Q28" s="20"/>
      <c r="R28" s="101"/>
      <c r="S28" s="107"/>
      <c r="T28" s="106"/>
      <c r="U28" s="30">
        <v>0</v>
      </c>
      <c r="V28" s="78">
        <f t="shared" si="22"/>
        <v>0</v>
      </c>
      <c r="W28" s="30">
        <v>0</v>
      </c>
      <c r="X28" s="72">
        <f t="shared" si="23"/>
        <v>0</v>
      </c>
      <c r="Y28" s="30">
        <v>0</v>
      </c>
      <c r="Z28" s="72">
        <f t="shared" si="24"/>
        <v>0</v>
      </c>
      <c r="AA28" s="30">
        <v>0</v>
      </c>
      <c r="AB28" s="72">
        <f t="shared" si="25"/>
        <v>0</v>
      </c>
      <c r="AC28" s="30">
        <v>0</v>
      </c>
      <c r="AD28" s="72">
        <f t="shared" si="26"/>
        <v>0</v>
      </c>
      <c r="AE28" s="30">
        <v>0</v>
      </c>
      <c r="AF28" s="72">
        <f t="shared" si="27"/>
        <v>0</v>
      </c>
      <c r="AG28" s="92">
        <f t="shared" si="28"/>
        <v>0</v>
      </c>
      <c r="AH28" s="30">
        <v>0</v>
      </c>
      <c r="AI28" s="100">
        <f t="shared" si="29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0"/>
        <v>16.8</v>
      </c>
      <c r="AP28" s="93">
        <f t="shared" si="31"/>
        <v>11.760000000000002</v>
      </c>
      <c r="AQ28" s="98">
        <f t="shared" si="32"/>
        <v>9.24</v>
      </c>
      <c r="AR28" s="99">
        <f t="shared" si="33"/>
        <v>14.900247583045443</v>
      </c>
      <c r="AS28" s="94">
        <f t="shared" si="34"/>
        <v>7.8960000000000008</v>
      </c>
      <c r="AT28" s="39">
        <f t="shared" si="35"/>
        <v>12.732938843693379</v>
      </c>
      <c r="AU28" s="95">
        <f t="shared" si="36"/>
        <v>6.8880000000000008</v>
      </c>
      <c r="AV28" s="95">
        <f t="shared" si="37"/>
        <v>11.10745728917933</v>
      </c>
      <c r="AW28" s="38">
        <f t="shared" si="38"/>
        <v>5.5103999999999997</v>
      </c>
      <c r="AX28" s="38">
        <f t="shared" si="39"/>
        <v>8.885965831343464</v>
      </c>
      <c r="AY28" s="42">
        <f t="shared" si="40"/>
        <v>3.3600000000000003</v>
      </c>
      <c r="AZ28" s="41">
        <f t="shared" si="41"/>
        <v>1.6800000000000002</v>
      </c>
      <c r="BA28" s="43">
        <f t="shared" si="42"/>
        <v>1.008</v>
      </c>
      <c r="BB28" s="46">
        <f t="shared" si="43"/>
        <v>0</v>
      </c>
      <c r="BC28" s="48">
        <f t="shared" si="44"/>
        <v>0.67200000000000004</v>
      </c>
      <c r="BD28" s="49">
        <f t="shared" si="45"/>
        <v>0.33600000000000002</v>
      </c>
      <c r="BE28" s="50">
        <f t="shared" si="46"/>
        <v>0.33600000000000002</v>
      </c>
      <c r="BF28" s="51">
        <f t="shared" si="47"/>
        <v>0.67200000000000004</v>
      </c>
      <c r="BG28" s="52">
        <f t="shared" si="48"/>
        <v>1.008</v>
      </c>
      <c r="BH28" s="5"/>
    </row>
    <row r="29" spans="1:60" s="12" customFormat="1" ht="25.15" customHeight="1" x14ac:dyDescent="0.25">
      <c r="A29" s="57" t="s">
        <v>160</v>
      </c>
      <c r="B29" s="27">
        <v>30</v>
      </c>
      <c r="C29" s="27">
        <f>X29</f>
        <v>0</v>
      </c>
      <c r="D29" s="27">
        <f>Z29</f>
        <v>0</v>
      </c>
      <c r="E29" s="27">
        <f>AB29</f>
        <v>0</v>
      </c>
      <c r="F29" s="27">
        <f>AD29</f>
        <v>0</v>
      </c>
      <c r="G29" s="27">
        <f>AF29</f>
        <v>0</v>
      </c>
      <c r="H29" s="27">
        <v>6</v>
      </c>
      <c r="I29" s="81">
        <f>AJ29</f>
        <v>0</v>
      </c>
      <c r="J29" s="80">
        <f>AK29</f>
        <v>0</v>
      </c>
      <c r="K29" s="81">
        <f>AL29</f>
        <v>0</v>
      </c>
      <c r="L29" s="28">
        <v>5.9</v>
      </c>
      <c r="M29" s="29">
        <f>SUM(B29:L29)</f>
        <v>41.9</v>
      </c>
      <c r="N29" s="112">
        <v>20</v>
      </c>
      <c r="O29" s="6"/>
      <c r="P29" s="134"/>
      <c r="Q29" s="20"/>
      <c r="R29" s="101"/>
      <c r="S29" s="107"/>
      <c r="T29" s="106"/>
      <c r="U29" s="30">
        <v>0</v>
      </c>
      <c r="V29" s="78">
        <f t="shared" si="22"/>
        <v>0</v>
      </c>
      <c r="W29" s="30">
        <v>0</v>
      </c>
      <c r="X29" s="72">
        <f t="shared" si="23"/>
        <v>0</v>
      </c>
      <c r="Y29" s="30">
        <v>0</v>
      </c>
      <c r="Z29" s="72">
        <f t="shared" si="24"/>
        <v>0</v>
      </c>
      <c r="AA29" s="30">
        <v>0</v>
      </c>
      <c r="AB29" s="72">
        <f t="shared" si="25"/>
        <v>0</v>
      </c>
      <c r="AC29" s="30">
        <v>0</v>
      </c>
      <c r="AD29" s="72">
        <f t="shared" si="26"/>
        <v>0</v>
      </c>
      <c r="AE29" s="30">
        <v>0</v>
      </c>
      <c r="AF29" s="72">
        <f t="shared" si="27"/>
        <v>0</v>
      </c>
      <c r="AG29" s="92">
        <f t="shared" si="28"/>
        <v>0</v>
      </c>
      <c r="AH29" s="30">
        <v>0</v>
      </c>
      <c r="AI29" s="100">
        <f t="shared" si="29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0"/>
        <v>18</v>
      </c>
      <c r="AP29" s="93">
        <f t="shared" si="31"/>
        <v>12.6</v>
      </c>
      <c r="AQ29" s="98">
        <f t="shared" si="32"/>
        <v>9.9</v>
      </c>
      <c r="AR29" s="99">
        <f t="shared" si="33"/>
        <v>15.052322736000001</v>
      </c>
      <c r="AS29" s="94">
        <f t="shared" si="34"/>
        <v>8.4599999999999991</v>
      </c>
      <c r="AT29" s="39">
        <f t="shared" si="35"/>
        <v>12.862893974399999</v>
      </c>
      <c r="AU29" s="95">
        <f t="shared" si="36"/>
        <v>7.38</v>
      </c>
      <c r="AV29" s="95">
        <f t="shared" si="37"/>
        <v>11.2208224032</v>
      </c>
      <c r="AW29" s="38">
        <f t="shared" si="38"/>
        <v>5.903999999999999</v>
      </c>
      <c r="AX29" s="38">
        <f t="shared" si="39"/>
        <v>8.9766579225599976</v>
      </c>
      <c r="AY29" s="42">
        <f t="shared" si="40"/>
        <v>3.5999999999999996</v>
      </c>
      <c r="AZ29" s="41">
        <f t="shared" si="41"/>
        <v>1.7999999999999998</v>
      </c>
      <c r="BA29" s="43">
        <f t="shared" si="42"/>
        <v>1.08</v>
      </c>
      <c r="BB29" s="46">
        <f t="shared" si="43"/>
        <v>0</v>
      </c>
      <c r="BC29" s="48">
        <f t="shared" si="44"/>
        <v>0.72</v>
      </c>
      <c r="BD29" s="49">
        <f t="shared" si="45"/>
        <v>0.36</v>
      </c>
      <c r="BE29" s="50">
        <f t="shared" si="46"/>
        <v>0.36</v>
      </c>
      <c r="BF29" s="51">
        <f t="shared" si="47"/>
        <v>0.72</v>
      </c>
      <c r="BG29" s="52">
        <f t="shared" si="48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>X30</f>
        <v>0</v>
      </c>
      <c r="D30" s="27">
        <f>Z30</f>
        <v>0</v>
      </c>
      <c r="E30" s="27">
        <f>AB30</f>
        <v>0</v>
      </c>
      <c r="F30" s="27">
        <f>AD30</f>
        <v>0</v>
      </c>
      <c r="G30" s="27">
        <f>AF30</f>
        <v>0</v>
      </c>
      <c r="H30" s="27">
        <v>4</v>
      </c>
      <c r="I30" s="81">
        <f>AJ30</f>
        <v>0</v>
      </c>
      <c r="J30" s="80">
        <f>AK30</f>
        <v>0</v>
      </c>
      <c r="K30" s="81">
        <f>AL30</f>
        <v>0</v>
      </c>
      <c r="L30" s="28">
        <v>7.41</v>
      </c>
      <c r="M30" s="29">
        <f>SUM(B30:L30)</f>
        <v>41.41</v>
      </c>
      <c r="N30" s="112">
        <v>21</v>
      </c>
      <c r="O30" s="6"/>
      <c r="P30" s="134"/>
      <c r="Q30" s="20"/>
      <c r="R30" s="101"/>
      <c r="S30" s="107"/>
      <c r="T30" s="106"/>
      <c r="U30" s="30">
        <v>0</v>
      </c>
      <c r="V30" s="78">
        <f t="shared" si="22"/>
        <v>0</v>
      </c>
      <c r="W30" s="30">
        <v>0</v>
      </c>
      <c r="X30" s="72">
        <f t="shared" si="23"/>
        <v>0</v>
      </c>
      <c r="Y30" s="30">
        <v>0</v>
      </c>
      <c r="Z30" s="72">
        <f t="shared" si="24"/>
        <v>0</v>
      </c>
      <c r="AA30" s="30">
        <v>0</v>
      </c>
      <c r="AB30" s="72">
        <f t="shared" si="25"/>
        <v>0</v>
      </c>
      <c r="AC30" s="30">
        <v>0</v>
      </c>
      <c r="AD30" s="72">
        <f t="shared" si="26"/>
        <v>0</v>
      </c>
      <c r="AE30" s="30">
        <v>0</v>
      </c>
      <c r="AF30" s="72">
        <f t="shared" si="27"/>
        <v>0</v>
      </c>
      <c r="AG30" s="92">
        <f t="shared" si="28"/>
        <v>0</v>
      </c>
      <c r="AH30" s="30">
        <v>0</v>
      </c>
      <c r="AI30" s="100">
        <f t="shared" si="29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0"/>
        <v>17</v>
      </c>
      <c r="AP30" s="93">
        <f t="shared" si="31"/>
        <v>11.9</v>
      </c>
      <c r="AQ30" s="98">
        <f t="shared" si="32"/>
        <v>9.3500000000000014</v>
      </c>
      <c r="AR30" s="99">
        <f t="shared" si="33"/>
        <v>14.956510230494906</v>
      </c>
      <c r="AS30" s="94">
        <f t="shared" si="34"/>
        <v>7.99</v>
      </c>
      <c r="AT30" s="39">
        <f t="shared" si="35"/>
        <v>12.78101783333201</v>
      </c>
      <c r="AU30" s="95">
        <f t="shared" si="36"/>
        <v>6.9700000000000006</v>
      </c>
      <c r="AV30" s="95">
        <f t="shared" si="37"/>
        <v>11.149398535459838</v>
      </c>
      <c r="AW30" s="38">
        <f t="shared" si="38"/>
        <v>5.5759999999999996</v>
      </c>
      <c r="AX30" s="38">
        <f t="shared" si="39"/>
        <v>8.9195188283678704</v>
      </c>
      <c r="AY30" s="42">
        <f t="shared" si="40"/>
        <v>3.4000000000000004</v>
      </c>
      <c r="AZ30" s="41">
        <f t="shared" si="41"/>
        <v>1.7000000000000002</v>
      </c>
      <c r="BA30" s="43">
        <f t="shared" si="42"/>
        <v>1.02</v>
      </c>
      <c r="BB30" s="46">
        <f t="shared" si="43"/>
        <v>0</v>
      </c>
      <c r="BC30" s="48">
        <f t="shared" si="44"/>
        <v>0.68</v>
      </c>
      <c r="BD30" s="49">
        <f t="shared" si="45"/>
        <v>0.34</v>
      </c>
      <c r="BE30" s="50">
        <f t="shared" si="46"/>
        <v>0.34</v>
      </c>
      <c r="BF30" s="51">
        <f t="shared" si="47"/>
        <v>0.68</v>
      </c>
      <c r="BG30" s="52">
        <f t="shared" si="48"/>
        <v>1.02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>X31</f>
        <v>0</v>
      </c>
      <c r="D31" s="27">
        <f>Z31</f>
        <v>0</v>
      </c>
      <c r="E31" s="27">
        <f>AB31</f>
        <v>0</v>
      </c>
      <c r="F31" s="27">
        <f>AD31</f>
        <v>0</v>
      </c>
      <c r="G31" s="27">
        <v>3.6</v>
      </c>
      <c r="H31" s="27">
        <v>3.3</v>
      </c>
      <c r="I31" s="81">
        <v>4</v>
      </c>
      <c r="J31" s="80">
        <f>AK31</f>
        <v>0</v>
      </c>
      <c r="K31" s="81">
        <f>AL31</f>
        <v>0</v>
      </c>
      <c r="L31" s="28">
        <f>AM31</f>
        <v>0</v>
      </c>
      <c r="M31" s="29">
        <f>SUM(B31:L31)</f>
        <v>40.9</v>
      </c>
      <c r="N31" s="112">
        <v>22</v>
      </c>
      <c r="O31" s="6"/>
      <c r="P31" s="134"/>
      <c r="Q31" s="20"/>
      <c r="R31" s="101"/>
      <c r="S31" s="107"/>
      <c r="T31" s="106"/>
      <c r="U31" s="30">
        <v>0</v>
      </c>
      <c r="V31" s="78">
        <f t="shared" si="22"/>
        <v>0</v>
      </c>
      <c r="W31" s="30">
        <v>0</v>
      </c>
      <c r="X31" s="72">
        <f t="shared" si="23"/>
        <v>0</v>
      </c>
      <c r="Y31" s="30">
        <v>0</v>
      </c>
      <c r="Z31" s="72">
        <f t="shared" si="24"/>
        <v>0</v>
      </c>
      <c r="AA31" s="30">
        <v>0</v>
      </c>
      <c r="AB31" s="72">
        <f t="shared" si="25"/>
        <v>0</v>
      </c>
      <c r="AC31" s="30">
        <v>0</v>
      </c>
      <c r="AD31" s="72">
        <f t="shared" si="26"/>
        <v>0</v>
      </c>
      <c r="AE31" s="30">
        <v>0</v>
      </c>
      <c r="AF31" s="72">
        <f t="shared" si="27"/>
        <v>0</v>
      </c>
      <c r="AG31" s="92">
        <f t="shared" si="28"/>
        <v>0</v>
      </c>
      <c r="AH31" s="30">
        <v>0</v>
      </c>
      <c r="AI31" s="100">
        <f t="shared" si="29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0"/>
        <v>20.45</v>
      </c>
      <c r="AP31" s="93">
        <f t="shared" si="31"/>
        <v>14.315</v>
      </c>
      <c r="AQ31" s="98">
        <f t="shared" si="32"/>
        <v>11.247499999999999</v>
      </c>
      <c r="AR31" s="99">
        <f t="shared" si="33"/>
        <v>17.556604296063139</v>
      </c>
      <c r="AS31" s="94">
        <f t="shared" si="34"/>
        <v>9.6114999999999995</v>
      </c>
      <c r="AT31" s="39">
        <f t="shared" si="35"/>
        <v>15.002916398453955</v>
      </c>
      <c r="AU31" s="95">
        <f t="shared" si="36"/>
        <v>8.3844999999999992</v>
      </c>
      <c r="AV31" s="95">
        <f t="shared" si="37"/>
        <v>13.087650475247067</v>
      </c>
      <c r="AW31" s="38">
        <f t="shared" si="38"/>
        <v>6.7075999999999993</v>
      </c>
      <c r="AX31" s="38">
        <f t="shared" si="39"/>
        <v>10.470120380197654</v>
      </c>
      <c r="AY31" s="42">
        <f t="shared" si="40"/>
        <v>4.09</v>
      </c>
      <c r="AZ31" s="41">
        <f t="shared" si="41"/>
        <v>2.0449999999999999</v>
      </c>
      <c r="BA31" s="43">
        <f t="shared" si="42"/>
        <v>1.2269999999999999</v>
      </c>
      <c r="BB31" s="46">
        <f t="shared" si="43"/>
        <v>0</v>
      </c>
      <c r="BC31" s="48">
        <f t="shared" si="44"/>
        <v>0.81799999999999995</v>
      </c>
      <c r="BD31" s="49">
        <f t="shared" si="45"/>
        <v>0.40899999999999997</v>
      </c>
      <c r="BE31" s="50">
        <f t="shared" si="46"/>
        <v>0.40899999999999997</v>
      </c>
      <c r="BF31" s="51">
        <f t="shared" si="47"/>
        <v>0.81799999999999995</v>
      </c>
      <c r="BG31" s="52">
        <f t="shared" si="48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>X32</f>
        <v>0</v>
      </c>
      <c r="D32" s="27">
        <f>Z32</f>
        <v>0</v>
      </c>
      <c r="E32" s="27">
        <f>AB32</f>
        <v>0</v>
      </c>
      <c r="F32" s="27">
        <f>AD32</f>
        <v>0</v>
      </c>
      <c r="G32" s="27">
        <f>AF32</f>
        <v>0</v>
      </c>
      <c r="H32" s="27">
        <v>3.3</v>
      </c>
      <c r="I32" s="81">
        <f>AJ32</f>
        <v>0</v>
      </c>
      <c r="J32" s="80">
        <f>AK32</f>
        <v>0</v>
      </c>
      <c r="K32" s="81">
        <f>AL32</f>
        <v>0</v>
      </c>
      <c r="L32" s="28">
        <v>6.62</v>
      </c>
      <c r="M32" s="29">
        <f>SUM(B32:L32)</f>
        <v>39.919999999999995</v>
      </c>
      <c r="N32" s="112">
        <v>23</v>
      </c>
      <c r="O32" s="6"/>
      <c r="P32" s="134"/>
      <c r="Q32" s="20"/>
      <c r="R32" s="101"/>
      <c r="S32" s="107"/>
      <c r="T32" s="106"/>
      <c r="U32" s="30">
        <v>0</v>
      </c>
      <c r="V32" s="78">
        <f t="shared" si="22"/>
        <v>0</v>
      </c>
      <c r="W32" s="30">
        <v>0</v>
      </c>
      <c r="X32" s="72">
        <f t="shared" si="23"/>
        <v>0</v>
      </c>
      <c r="Y32" s="30">
        <v>0</v>
      </c>
      <c r="Z32" s="72">
        <f t="shared" si="24"/>
        <v>0</v>
      </c>
      <c r="AA32" s="30">
        <v>0</v>
      </c>
      <c r="AB32" s="72">
        <f t="shared" si="25"/>
        <v>0</v>
      </c>
      <c r="AC32" s="30">
        <v>0</v>
      </c>
      <c r="AD32" s="72">
        <f t="shared" si="26"/>
        <v>0</v>
      </c>
      <c r="AE32" s="30">
        <v>0</v>
      </c>
      <c r="AF32" s="72">
        <f t="shared" si="27"/>
        <v>0</v>
      </c>
      <c r="AG32" s="92">
        <f t="shared" si="28"/>
        <v>0</v>
      </c>
      <c r="AH32" s="30">
        <v>0</v>
      </c>
      <c r="AI32" s="100">
        <f t="shared" si="29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0"/>
        <v>16.649999999999999</v>
      </c>
      <c r="AP32" s="93">
        <f t="shared" si="31"/>
        <v>11.654999999999999</v>
      </c>
      <c r="AQ32" s="98">
        <f t="shared" si="32"/>
        <v>9.1574999999999989</v>
      </c>
      <c r="AR32" s="99">
        <f t="shared" si="33"/>
        <v>14.119282445154131</v>
      </c>
      <c r="AS32" s="94">
        <f t="shared" si="34"/>
        <v>7.825499999999999</v>
      </c>
      <c r="AT32" s="39">
        <f t="shared" si="35"/>
        <v>12.065568634949894</v>
      </c>
      <c r="AU32" s="95">
        <f t="shared" si="36"/>
        <v>6.8264999999999993</v>
      </c>
      <c r="AV32" s="95">
        <f t="shared" si="37"/>
        <v>10.525283277296715</v>
      </c>
      <c r="AW32" s="38">
        <f t="shared" si="38"/>
        <v>5.4611999999999989</v>
      </c>
      <c r="AX32" s="38">
        <f t="shared" si="39"/>
        <v>8.4202266218373722</v>
      </c>
      <c r="AY32" s="42">
        <f t="shared" si="40"/>
        <v>3.3299999999999996</v>
      </c>
      <c r="AZ32" s="41">
        <f t="shared" si="41"/>
        <v>1.6649999999999998</v>
      </c>
      <c r="BA32" s="43">
        <f t="shared" si="42"/>
        <v>0.99899999999999989</v>
      </c>
      <c r="BB32" s="46">
        <f t="shared" si="43"/>
        <v>0</v>
      </c>
      <c r="BC32" s="48">
        <f t="shared" si="44"/>
        <v>0.66599999999999993</v>
      </c>
      <c r="BD32" s="49">
        <f t="shared" si="45"/>
        <v>0.33299999999999996</v>
      </c>
      <c r="BE32" s="50">
        <f t="shared" si="46"/>
        <v>0.33299999999999996</v>
      </c>
      <c r="BF32" s="51">
        <f t="shared" si="47"/>
        <v>0.66599999999999993</v>
      </c>
      <c r="BG32" s="52">
        <f t="shared" si="48"/>
        <v>0.99899999999999989</v>
      </c>
      <c r="BH32" s="5"/>
    </row>
    <row r="33" spans="1:60" s="12" customFormat="1" ht="25.15" customHeight="1" x14ac:dyDescent="0.25">
      <c r="A33" s="57" t="s">
        <v>100</v>
      </c>
      <c r="B33" s="27">
        <v>26.8</v>
      </c>
      <c r="C33" s="27">
        <f>X33</f>
        <v>0</v>
      </c>
      <c r="D33" s="27">
        <f>Z33</f>
        <v>0</v>
      </c>
      <c r="E33" s="27">
        <f>AB33</f>
        <v>0</v>
      </c>
      <c r="F33" s="27">
        <f>AD33</f>
        <v>0</v>
      </c>
      <c r="G33" s="27">
        <f>AF33</f>
        <v>0</v>
      </c>
      <c r="H33" s="27">
        <v>2.7</v>
      </c>
      <c r="I33" s="81">
        <f>AJ33</f>
        <v>0</v>
      </c>
      <c r="J33" s="80">
        <f>AK33</f>
        <v>0</v>
      </c>
      <c r="K33" s="81">
        <f>AL33</f>
        <v>0</v>
      </c>
      <c r="L33" s="28">
        <v>10.32</v>
      </c>
      <c r="M33" s="29">
        <f>SUM(B33:L33)</f>
        <v>39.82</v>
      </c>
      <c r="N33" s="112">
        <v>24</v>
      </c>
      <c r="O33" s="6"/>
      <c r="P33" s="134"/>
      <c r="Q33" s="20"/>
      <c r="R33" s="101"/>
      <c r="S33" s="107"/>
      <c r="T33" s="106"/>
      <c r="U33" s="30">
        <v>0</v>
      </c>
      <c r="V33" s="78">
        <f t="shared" si="22"/>
        <v>0</v>
      </c>
      <c r="W33" s="30">
        <v>0</v>
      </c>
      <c r="X33" s="72">
        <f t="shared" si="23"/>
        <v>0</v>
      </c>
      <c r="Y33" s="30">
        <v>0</v>
      </c>
      <c r="Z33" s="72">
        <f t="shared" si="24"/>
        <v>0</v>
      </c>
      <c r="AA33" s="30">
        <v>0</v>
      </c>
      <c r="AB33" s="72">
        <f t="shared" si="25"/>
        <v>0</v>
      </c>
      <c r="AC33" s="30">
        <v>0</v>
      </c>
      <c r="AD33" s="72">
        <f t="shared" si="26"/>
        <v>0</v>
      </c>
      <c r="AE33" s="30">
        <v>0</v>
      </c>
      <c r="AF33" s="72">
        <f t="shared" si="27"/>
        <v>0</v>
      </c>
      <c r="AG33" s="92">
        <f t="shared" si="28"/>
        <v>0</v>
      </c>
      <c r="AH33" s="30">
        <v>0</v>
      </c>
      <c r="AI33" s="100">
        <f t="shared" si="29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0"/>
        <v>14.75</v>
      </c>
      <c r="AP33" s="93">
        <f t="shared" si="31"/>
        <v>10.324999999999999</v>
      </c>
      <c r="AQ33" s="98">
        <f t="shared" si="32"/>
        <v>8.1124999999999989</v>
      </c>
      <c r="AR33" s="99">
        <f t="shared" si="33"/>
        <v>12.552935207119999</v>
      </c>
      <c r="AS33" s="94">
        <f t="shared" si="34"/>
        <v>6.9324999999999992</v>
      </c>
      <c r="AT33" s="39">
        <f t="shared" si="35"/>
        <v>10.727053722447998</v>
      </c>
      <c r="AU33" s="95">
        <f t="shared" si="36"/>
        <v>6.0474999999999994</v>
      </c>
      <c r="AV33" s="95">
        <f t="shared" si="37"/>
        <v>9.3576426089439995</v>
      </c>
      <c r="AW33" s="38">
        <f t="shared" si="38"/>
        <v>4.8379999999999992</v>
      </c>
      <c r="AX33" s="38">
        <f t="shared" si="39"/>
        <v>7.4861140871551983</v>
      </c>
      <c r="AY33" s="42">
        <f t="shared" si="40"/>
        <v>2.9499999999999997</v>
      </c>
      <c r="AZ33" s="41">
        <f t="shared" si="41"/>
        <v>1.4749999999999999</v>
      </c>
      <c r="BA33" s="43">
        <f t="shared" si="42"/>
        <v>0.88500000000000001</v>
      </c>
      <c r="BB33" s="46">
        <f t="shared" si="43"/>
        <v>0</v>
      </c>
      <c r="BC33" s="48">
        <f t="shared" si="44"/>
        <v>0.59</v>
      </c>
      <c r="BD33" s="49">
        <f t="shared" si="45"/>
        <v>0.29499999999999998</v>
      </c>
      <c r="BE33" s="50">
        <f t="shared" si="46"/>
        <v>0.29499999999999998</v>
      </c>
      <c r="BF33" s="51">
        <f t="shared" si="47"/>
        <v>0.59</v>
      </c>
      <c r="BG33" s="52">
        <f t="shared" si="48"/>
        <v>0.88500000000000001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>X34</f>
        <v>0</v>
      </c>
      <c r="D34" s="27">
        <f>Z34</f>
        <v>0</v>
      </c>
      <c r="E34" s="27">
        <f>AB34</f>
        <v>0</v>
      </c>
      <c r="F34" s="27">
        <f>AD34</f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>AK34</f>
        <v>0</v>
      </c>
      <c r="K34" s="81">
        <f>AL34</f>
        <v>0</v>
      </c>
      <c r="L34" s="28">
        <v>10.220000000000001</v>
      </c>
      <c r="M34" s="29">
        <f>SUM(B34:L34)</f>
        <v>39.42</v>
      </c>
      <c r="N34" s="112">
        <v>25</v>
      </c>
      <c r="O34" s="6"/>
      <c r="P34" s="134"/>
      <c r="Q34" s="20"/>
      <c r="R34" s="101"/>
      <c r="S34" s="107"/>
      <c r="T34" s="106"/>
      <c r="U34" s="30">
        <v>0</v>
      </c>
      <c r="V34" s="78">
        <f t="shared" si="22"/>
        <v>0</v>
      </c>
      <c r="W34" s="30">
        <v>0</v>
      </c>
      <c r="X34" s="72">
        <f t="shared" si="23"/>
        <v>0</v>
      </c>
      <c r="Y34" s="30">
        <v>0</v>
      </c>
      <c r="Z34" s="72">
        <f t="shared" si="24"/>
        <v>0</v>
      </c>
      <c r="AA34" s="30">
        <v>0</v>
      </c>
      <c r="AB34" s="72">
        <f t="shared" si="25"/>
        <v>0</v>
      </c>
      <c r="AC34" s="30">
        <v>0</v>
      </c>
      <c r="AD34" s="72">
        <f t="shared" si="26"/>
        <v>0</v>
      </c>
      <c r="AE34" s="30">
        <v>0</v>
      </c>
      <c r="AF34" s="72">
        <f t="shared" si="27"/>
        <v>0</v>
      </c>
      <c r="AG34" s="92">
        <f t="shared" si="28"/>
        <v>0</v>
      </c>
      <c r="AH34" s="30">
        <v>0</v>
      </c>
      <c r="AI34" s="100">
        <f t="shared" si="29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0"/>
        <v>14.600000000000001</v>
      </c>
      <c r="AP34" s="93">
        <f t="shared" si="31"/>
        <v>10.220000000000001</v>
      </c>
      <c r="AQ34" s="98">
        <f t="shared" si="32"/>
        <v>8.0300000000000011</v>
      </c>
      <c r="AR34" s="99">
        <f t="shared" si="33"/>
        <v>12.397300987304515</v>
      </c>
      <c r="AS34" s="94">
        <f t="shared" si="34"/>
        <v>6.862000000000001</v>
      </c>
      <c r="AT34" s="39">
        <f t="shared" si="35"/>
        <v>10.594057207332948</v>
      </c>
      <c r="AU34" s="95">
        <f t="shared" si="36"/>
        <v>5.9860000000000007</v>
      </c>
      <c r="AV34" s="95">
        <f t="shared" si="37"/>
        <v>9.2416243723542735</v>
      </c>
      <c r="AW34" s="38">
        <f t="shared" si="38"/>
        <v>4.7888000000000002</v>
      </c>
      <c r="AX34" s="38">
        <f t="shared" si="39"/>
        <v>7.3932994978834188</v>
      </c>
      <c r="AY34" s="42">
        <f t="shared" si="40"/>
        <v>2.9200000000000004</v>
      </c>
      <c r="AZ34" s="41">
        <f t="shared" si="41"/>
        <v>1.4600000000000002</v>
      </c>
      <c r="BA34" s="43">
        <f t="shared" si="42"/>
        <v>0.87600000000000011</v>
      </c>
      <c r="BB34" s="46">
        <f t="shared" si="43"/>
        <v>0</v>
      </c>
      <c r="BC34" s="48">
        <f t="shared" si="44"/>
        <v>0.58400000000000007</v>
      </c>
      <c r="BD34" s="49">
        <f t="shared" si="45"/>
        <v>0.29200000000000004</v>
      </c>
      <c r="BE34" s="50">
        <f t="shared" si="46"/>
        <v>0.29200000000000004</v>
      </c>
      <c r="BF34" s="51">
        <f t="shared" si="47"/>
        <v>0.58400000000000007</v>
      </c>
      <c r="BG34" s="52">
        <f t="shared" si="48"/>
        <v>0.87600000000000011</v>
      </c>
      <c r="BH34" s="5"/>
    </row>
    <row r="35" spans="1:60" s="12" customFormat="1" ht="25.15" customHeight="1" x14ac:dyDescent="0.25">
      <c r="A35" s="57" t="s">
        <v>142</v>
      </c>
      <c r="B35" s="27">
        <v>24.4</v>
      </c>
      <c r="C35" s="27">
        <v>0.3</v>
      </c>
      <c r="D35" s="27">
        <f>Z35</f>
        <v>0</v>
      </c>
      <c r="E35" s="27">
        <v>4.5</v>
      </c>
      <c r="F35" s="27">
        <f>AD35</f>
        <v>0</v>
      </c>
      <c r="G35" s="27">
        <f>AF35</f>
        <v>0</v>
      </c>
      <c r="H35" s="27">
        <v>4</v>
      </c>
      <c r="I35" s="81">
        <f>AJ35</f>
        <v>0</v>
      </c>
      <c r="J35" s="80">
        <f>AK35</f>
        <v>0</v>
      </c>
      <c r="K35" s="81">
        <f>AL35</f>
        <v>0</v>
      </c>
      <c r="L35" s="28">
        <v>6.04</v>
      </c>
      <c r="M35" s="29">
        <f>SUM(B35:L35)</f>
        <v>39.24</v>
      </c>
      <c r="N35" s="112">
        <v>26</v>
      </c>
      <c r="O35" s="6"/>
      <c r="P35" s="134"/>
      <c r="Q35" s="20"/>
      <c r="R35" s="101"/>
      <c r="S35" s="107"/>
      <c r="T35" s="106"/>
      <c r="U35" s="30">
        <v>0</v>
      </c>
      <c r="V35" s="78">
        <f t="shared" si="22"/>
        <v>0</v>
      </c>
      <c r="W35" s="30">
        <v>0</v>
      </c>
      <c r="X35" s="72">
        <f t="shared" si="23"/>
        <v>0</v>
      </c>
      <c r="Y35" s="30">
        <v>0</v>
      </c>
      <c r="Z35" s="72">
        <f t="shared" si="24"/>
        <v>0</v>
      </c>
      <c r="AA35" s="30">
        <v>0</v>
      </c>
      <c r="AB35" s="72">
        <f t="shared" si="25"/>
        <v>0</v>
      </c>
      <c r="AC35" s="30">
        <v>0</v>
      </c>
      <c r="AD35" s="72">
        <f t="shared" si="26"/>
        <v>0</v>
      </c>
      <c r="AE35" s="30">
        <v>0</v>
      </c>
      <c r="AF35" s="72">
        <f t="shared" si="27"/>
        <v>0</v>
      </c>
      <c r="AG35" s="92">
        <f t="shared" si="28"/>
        <v>0</v>
      </c>
      <c r="AH35" s="30">
        <v>0</v>
      </c>
      <c r="AI35" s="100">
        <f t="shared" si="29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0"/>
        <v>16.600000000000001</v>
      </c>
      <c r="AP35" s="93">
        <f t="shared" si="31"/>
        <v>11.620000000000001</v>
      </c>
      <c r="AQ35" s="98">
        <f t="shared" si="32"/>
        <v>9.1300000000000008</v>
      </c>
      <c r="AR35" s="99">
        <f t="shared" si="33"/>
        <v>14.958792626292963</v>
      </c>
      <c r="AS35" s="94">
        <f t="shared" si="34"/>
        <v>7.8020000000000005</v>
      </c>
      <c r="AT35" s="39">
        <f t="shared" si="35"/>
        <v>12.782968244286714</v>
      </c>
      <c r="AU35" s="95">
        <f t="shared" si="36"/>
        <v>6.806</v>
      </c>
      <c r="AV35" s="95">
        <f t="shared" si="37"/>
        <v>11.151099957782026</v>
      </c>
      <c r="AW35" s="38">
        <f t="shared" si="38"/>
        <v>5.4447999999999999</v>
      </c>
      <c r="AX35" s="38">
        <f t="shared" si="39"/>
        <v>8.9208799662256215</v>
      </c>
      <c r="AY35" s="42">
        <f t="shared" si="40"/>
        <v>3.3200000000000003</v>
      </c>
      <c r="AZ35" s="41">
        <f t="shared" si="41"/>
        <v>1.6600000000000001</v>
      </c>
      <c r="BA35" s="43">
        <f t="shared" si="42"/>
        <v>0.996</v>
      </c>
      <c r="BB35" s="46">
        <f t="shared" si="43"/>
        <v>0</v>
      </c>
      <c r="BC35" s="48">
        <f t="shared" si="44"/>
        <v>0.66400000000000003</v>
      </c>
      <c r="BD35" s="49">
        <f t="shared" si="45"/>
        <v>0.33200000000000002</v>
      </c>
      <c r="BE35" s="50">
        <f t="shared" si="46"/>
        <v>0.33200000000000002</v>
      </c>
      <c r="BF35" s="51">
        <f t="shared" si="47"/>
        <v>0.66400000000000003</v>
      </c>
      <c r="BG35" s="52">
        <f t="shared" si="48"/>
        <v>0.996</v>
      </c>
      <c r="BH35" s="5"/>
    </row>
    <row r="36" spans="1:60" s="12" customFormat="1" ht="25.15" customHeight="1" x14ac:dyDescent="0.25">
      <c r="A36" s="57" t="s">
        <v>134</v>
      </c>
      <c r="B36" s="27">
        <v>30</v>
      </c>
      <c r="C36" s="27">
        <f>X36</f>
        <v>0</v>
      </c>
      <c r="D36" s="27">
        <f>Z36</f>
        <v>0</v>
      </c>
      <c r="E36" s="27">
        <f>AB36</f>
        <v>0</v>
      </c>
      <c r="F36" s="27">
        <f>AD36</f>
        <v>0</v>
      </c>
      <c r="G36" s="27">
        <v>2.7</v>
      </c>
      <c r="H36" s="27">
        <v>2.2999999999999998</v>
      </c>
      <c r="I36" s="81">
        <v>4</v>
      </c>
      <c r="J36" s="80">
        <f>AK36</f>
        <v>0</v>
      </c>
      <c r="K36" s="81">
        <f>AL36</f>
        <v>0</v>
      </c>
      <c r="L36" s="28">
        <f>AM36</f>
        <v>0</v>
      </c>
      <c r="M36" s="29">
        <f>SUM(B36:L36)</f>
        <v>39</v>
      </c>
      <c r="N36" s="112">
        <v>27</v>
      </c>
      <c r="O36" s="6"/>
      <c r="P36" s="134"/>
      <c r="Q36" s="20"/>
      <c r="R36" s="101"/>
      <c r="S36" s="107"/>
      <c r="T36" s="106"/>
      <c r="U36" s="30">
        <v>0</v>
      </c>
      <c r="V36" s="78">
        <f t="shared" si="22"/>
        <v>0</v>
      </c>
      <c r="W36" s="30">
        <v>0</v>
      </c>
      <c r="X36" s="72">
        <f t="shared" si="23"/>
        <v>0</v>
      </c>
      <c r="Y36" s="30">
        <v>0</v>
      </c>
      <c r="Z36" s="72">
        <f t="shared" si="24"/>
        <v>0</v>
      </c>
      <c r="AA36" s="30">
        <v>0</v>
      </c>
      <c r="AB36" s="72">
        <f t="shared" si="25"/>
        <v>0</v>
      </c>
      <c r="AC36" s="30">
        <v>0</v>
      </c>
      <c r="AD36" s="72">
        <f t="shared" si="26"/>
        <v>0</v>
      </c>
      <c r="AE36" s="30">
        <v>0</v>
      </c>
      <c r="AF36" s="72">
        <f t="shared" si="27"/>
        <v>0</v>
      </c>
      <c r="AG36" s="92">
        <f t="shared" si="28"/>
        <v>0</v>
      </c>
      <c r="AH36" s="30">
        <v>0</v>
      </c>
      <c r="AI36" s="100">
        <f t="shared" si="29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0"/>
        <v>19.5</v>
      </c>
      <c r="AP36" s="93">
        <f t="shared" si="31"/>
        <v>13.65</v>
      </c>
      <c r="AQ36" s="98">
        <f t="shared" si="32"/>
        <v>10.725</v>
      </c>
      <c r="AR36" s="99">
        <f t="shared" si="33"/>
        <v>16.231520153610113</v>
      </c>
      <c r="AS36" s="94">
        <f t="shared" si="34"/>
        <v>9.1650000000000009</v>
      </c>
      <c r="AT36" s="39">
        <f t="shared" si="35"/>
        <v>13.870571767630459</v>
      </c>
      <c r="AU36" s="95">
        <f t="shared" si="36"/>
        <v>7.9950000000000001</v>
      </c>
      <c r="AV36" s="95">
        <f t="shared" si="37"/>
        <v>12.099860478145718</v>
      </c>
      <c r="AW36" s="38">
        <f t="shared" si="38"/>
        <v>6.3959999999999999</v>
      </c>
      <c r="AX36" s="38">
        <f t="shared" si="39"/>
        <v>9.6798883825165749</v>
      </c>
      <c r="AY36" s="42">
        <f t="shared" si="40"/>
        <v>3.9000000000000004</v>
      </c>
      <c r="AZ36" s="41">
        <f t="shared" si="41"/>
        <v>1.9500000000000002</v>
      </c>
      <c r="BA36" s="43">
        <f t="shared" si="42"/>
        <v>1.17</v>
      </c>
      <c r="BB36" s="46">
        <f t="shared" si="43"/>
        <v>0</v>
      </c>
      <c r="BC36" s="48">
        <f t="shared" si="44"/>
        <v>0.78</v>
      </c>
      <c r="BD36" s="49">
        <f t="shared" si="45"/>
        <v>0.39</v>
      </c>
      <c r="BE36" s="50">
        <f t="shared" si="46"/>
        <v>0.39</v>
      </c>
      <c r="BF36" s="51">
        <f t="shared" si="47"/>
        <v>0.78</v>
      </c>
      <c r="BG36" s="52">
        <f t="shared" si="48"/>
        <v>1.17</v>
      </c>
      <c r="BH36" s="5"/>
    </row>
    <row r="37" spans="1:60" s="12" customFormat="1" ht="25.15" customHeight="1" x14ac:dyDescent="0.25">
      <c r="A37" s="57" t="s">
        <v>162</v>
      </c>
      <c r="B37" s="27">
        <v>20.399999999999999</v>
      </c>
      <c r="C37" s="27">
        <v>3.9</v>
      </c>
      <c r="D37" s="27">
        <f>Z37</f>
        <v>0</v>
      </c>
      <c r="E37" s="27">
        <f>AB37</f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>AK37</f>
        <v>0</v>
      </c>
      <c r="K37" s="81">
        <f>AL37</f>
        <v>0</v>
      </c>
      <c r="L37" s="28">
        <v>6.38</v>
      </c>
      <c r="M37" s="29">
        <f>SUM(B37:L37)</f>
        <v>38.78</v>
      </c>
      <c r="N37" s="112">
        <v>28</v>
      </c>
      <c r="O37" s="6"/>
      <c r="P37" s="134"/>
      <c r="Q37" s="20"/>
      <c r="R37" s="101"/>
      <c r="S37" s="107"/>
      <c r="T37" s="106"/>
      <c r="U37" s="30">
        <v>0</v>
      </c>
      <c r="V37" s="78">
        <f t="shared" si="22"/>
        <v>0</v>
      </c>
      <c r="W37" s="30">
        <v>0</v>
      </c>
      <c r="X37" s="72">
        <f t="shared" si="23"/>
        <v>0</v>
      </c>
      <c r="Y37" s="30">
        <v>0</v>
      </c>
      <c r="Z37" s="72">
        <f t="shared" si="24"/>
        <v>0</v>
      </c>
      <c r="AA37" s="30">
        <v>0</v>
      </c>
      <c r="AB37" s="72">
        <f t="shared" si="25"/>
        <v>0</v>
      </c>
      <c r="AC37" s="30">
        <v>0</v>
      </c>
      <c r="AD37" s="72">
        <f t="shared" si="26"/>
        <v>0</v>
      </c>
      <c r="AE37" s="30">
        <v>0</v>
      </c>
      <c r="AF37" s="72">
        <f t="shared" si="27"/>
        <v>0</v>
      </c>
      <c r="AG37" s="92">
        <f t="shared" si="28"/>
        <v>0</v>
      </c>
      <c r="AH37" s="30">
        <v>0</v>
      </c>
      <c r="AI37" s="100">
        <f t="shared" si="29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0"/>
        <v>16.2</v>
      </c>
      <c r="AP37" s="93">
        <f t="shared" si="31"/>
        <v>11.34</v>
      </c>
      <c r="AQ37" s="98">
        <f t="shared" si="32"/>
        <v>8.91</v>
      </c>
      <c r="AR37" s="99">
        <f t="shared" si="33"/>
        <v>12.97715100710688</v>
      </c>
      <c r="AS37" s="94">
        <f t="shared" si="34"/>
        <v>7.6139999999999999</v>
      </c>
      <c r="AT37" s="39">
        <f t="shared" si="35"/>
        <v>11.089565406073152</v>
      </c>
      <c r="AU37" s="95">
        <f t="shared" si="36"/>
        <v>6.6420000000000003</v>
      </c>
      <c r="AV37" s="95">
        <f t="shared" si="37"/>
        <v>9.6738762052978569</v>
      </c>
      <c r="AW37" s="38">
        <f t="shared" si="38"/>
        <v>5.3136000000000001</v>
      </c>
      <c r="AX37" s="38">
        <f t="shared" si="39"/>
        <v>7.7391009642382844</v>
      </c>
      <c r="AY37" s="42">
        <f t="shared" si="40"/>
        <v>3.24</v>
      </c>
      <c r="AZ37" s="41">
        <f t="shared" si="41"/>
        <v>1.62</v>
      </c>
      <c r="BA37" s="43">
        <f t="shared" si="42"/>
        <v>0.97199999999999998</v>
      </c>
      <c r="BB37" s="46">
        <f t="shared" si="43"/>
        <v>0</v>
      </c>
      <c r="BC37" s="48">
        <f t="shared" si="44"/>
        <v>0.64800000000000002</v>
      </c>
      <c r="BD37" s="49">
        <f t="shared" si="45"/>
        <v>0.32400000000000001</v>
      </c>
      <c r="BE37" s="50">
        <f t="shared" si="46"/>
        <v>0.32400000000000001</v>
      </c>
      <c r="BF37" s="51">
        <f t="shared" si="47"/>
        <v>0.64800000000000002</v>
      </c>
      <c r="BG37" s="52">
        <f t="shared" si="48"/>
        <v>0.97199999999999998</v>
      </c>
      <c r="BH37" s="5"/>
    </row>
    <row r="38" spans="1:60" s="12" customFormat="1" ht="25.15" customHeight="1" x14ac:dyDescent="0.25">
      <c r="A38" s="57" t="s">
        <v>158</v>
      </c>
      <c r="B38" s="27">
        <v>30</v>
      </c>
      <c r="C38" s="27">
        <f>X38</f>
        <v>0</v>
      </c>
      <c r="D38" s="27">
        <f>Z38</f>
        <v>0</v>
      </c>
      <c r="E38" s="27">
        <f>AB38</f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>AK38</f>
        <v>0</v>
      </c>
      <c r="K38" s="81">
        <f>AL38</f>
        <v>0</v>
      </c>
      <c r="L38" s="28">
        <v>6.31</v>
      </c>
      <c r="M38" s="29">
        <f>SUM(B38:L38)</f>
        <v>38.71</v>
      </c>
      <c r="N38" s="112">
        <v>29</v>
      </c>
      <c r="O38" s="6"/>
      <c r="P38" s="134"/>
      <c r="Q38" s="20"/>
      <c r="R38" s="101"/>
      <c r="S38" s="107"/>
      <c r="T38" s="106"/>
      <c r="U38" s="30">
        <v>0</v>
      </c>
      <c r="V38" s="78">
        <f t="shared" si="22"/>
        <v>0</v>
      </c>
      <c r="W38" s="30">
        <v>0</v>
      </c>
      <c r="X38" s="72">
        <f t="shared" si="23"/>
        <v>0</v>
      </c>
      <c r="Y38" s="30">
        <v>0</v>
      </c>
      <c r="Z38" s="72">
        <f t="shared" si="24"/>
        <v>0</v>
      </c>
      <c r="AA38" s="30">
        <v>0</v>
      </c>
      <c r="AB38" s="72">
        <f t="shared" si="25"/>
        <v>0</v>
      </c>
      <c r="AC38" s="30">
        <v>0</v>
      </c>
      <c r="AD38" s="72">
        <f t="shared" si="26"/>
        <v>0</v>
      </c>
      <c r="AE38" s="30">
        <v>0</v>
      </c>
      <c r="AF38" s="72">
        <f t="shared" si="27"/>
        <v>0</v>
      </c>
      <c r="AG38" s="92">
        <f t="shared" si="28"/>
        <v>0</v>
      </c>
      <c r="AH38" s="30">
        <v>0</v>
      </c>
      <c r="AI38" s="100">
        <f t="shared" si="29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0"/>
        <v>16.2</v>
      </c>
      <c r="AP38" s="93">
        <f t="shared" si="31"/>
        <v>11.34</v>
      </c>
      <c r="AQ38" s="98">
        <f t="shared" si="32"/>
        <v>8.91</v>
      </c>
      <c r="AR38" s="99">
        <f t="shared" si="33"/>
        <v>12.926725519886663</v>
      </c>
      <c r="AS38" s="94">
        <f t="shared" si="34"/>
        <v>7.6139999999999999</v>
      </c>
      <c r="AT38" s="39">
        <f t="shared" si="35"/>
        <v>11.046474535175875</v>
      </c>
      <c r="AU38" s="95">
        <f t="shared" si="36"/>
        <v>6.6420000000000003</v>
      </c>
      <c r="AV38" s="95">
        <f t="shared" si="37"/>
        <v>9.6362862966427851</v>
      </c>
      <c r="AW38" s="38">
        <f t="shared" si="38"/>
        <v>5.3136000000000001</v>
      </c>
      <c r="AX38" s="38">
        <f t="shared" si="39"/>
        <v>7.7090290373142274</v>
      </c>
      <c r="AY38" s="42">
        <f t="shared" si="40"/>
        <v>3.24</v>
      </c>
      <c r="AZ38" s="41">
        <f t="shared" si="41"/>
        <v>1.62</v>
      </c>
      <c r="BA38" s="43">
        <f t="shared" si="42"/>
        <v>0.97199999999999998</v>
      </c>
      <c r="BB38" s="46">
        <f t="shared" si="43"/>
        <v>0</v>
      </c>
      <c r="BC38" s="48">
        <f t="shared" si="44"/>
        <v>0.64800000000000002</v>
      </c>
      <c r="BD38" s="49">
        <f t="shared" si="45"/>
        <v>0.32400000000000001</v>
      </c>
      <c r="BE38" s="50">
        <f t="shared" si="46"/>
        <v>0.32400000000000001</v>
      </c>
      <c r="BF38" s="51">
        <f t="shared" si="47"/>
        <v>0.64800000000000002</v>
      </c>
      <c r="BG38" s="52">
        <f t="shared" si="48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>Z39</f>
        <v>0</v>
      </c>
      <c r="E39" s="27">
        <f>AB39</f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>AK39</f>
        <v>0</v>
      </c>
      <c r="K39" s="81">
        <f>AL39</f>
        <v>0</v>
      </c>
      <c r="L39" s="28">
        <f>AM39</f>
        <v>0</v>
      </c>
      <c r="M39" s="29">
        <f>SUM(B39:L39)</f>
        <v>37.6</v>
      </c>
      <c r="N39" s="112">
        <v>30</v>
      </c>
      <c r="O39" s="6"/>
      <c r="P39" s="134"/>
      <c r="Q39" s="20"/>
      <c r="R39" s="101"/>
      <c r="S39" s="107"/>
      <c r="T39" s="106"/>
      <c r="U39" s="30">
        <v>0</v>
      </c>
      <c r="V39" s="78">
        <f t="shared" si="22"/>
        <v>0</v>
      </c>
      <c r="W39" s="30">
        <v>0</v>
      </c>
      <c r="X39" s="72">
        <f t="shared" si="23"/>
        <v>0</v>
      </c>
      <c r="Y39" s="30">
        <v>0</v>
      </c>
      <c r="Z39" s="72">
        <f t="shared" si="24"/>
        <v>0</v>
      </c>
      <c r="AA39" s="30">
        <v>0</v>
      </c>
      <c r="AB39" s="72">
        <f t="shared" si="25"/>
        <v>0</v>
      </c>
      <c r="AC39" s="30">
        <v>0</v>
      </c>
      <c r="AD39" s="72">
        <f t="shared" si="26"/>
        <v>0</v>
      </c>
      <c r="AE39" s="30">
        <v>0</v>
      </c>
      <c r="AF39" s="72">
        <f t="shared" si="27"/>
        <v>0</v>
      </c>
      <c r="AG39" s="92">
        <f t="shared" si="28"/>
        <v>0</v>
      </c>
      <c r="AH39" s="30">
        <v>0</v>
      </c>
      <c r="AI39" s="100">
        <f t="shared" si="29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0"/>
        <v>18.8</v>
      </c>
      <c r="AP39" s="93">
        <f t="shared" si="31"/>
        <v>13.16</v>
      </c>
      <c r="AQ39" s="98">
        <f t="shared" si="32"/>
        <v>10.34</v>
      </c>
      <c r="AR39" s="99">
        <f t="shared" si="33"/>
        <v>15.964506027486154</v>
      </c>
      <c r="AS39" s="94">
        <f t="shared" si="34"/>
        <v>8.8360000000000003</v>
      </c>
      <c r="AT39" s="39">
        <f t="shared" si="35"/>
        <v>13.642396059851805</v>
      </c>
      <c r="AU39" s="95">
        <f t="shared" si="36"/>
        <v>7.7080000000000002</v>
      </c>
      <c r="AV39" s="95">
        <f t="shared" si="37"/>
        <v>11.900813584126041</v>
      </c>
      <c r="AW39" s="38">
        <f t="shared" si="38"/>
        <v>6.1663999999999994</v>
      </c>
      <c r="AX39" s="38">
        <f t="shared" si="39"/>
        <v>9.5206508673008337</v>
      </c>
      <c r="AY39" s="42">
        <f t="shared" si="40"/>
        <v>3.76</v>
      </c>
      <c r="AZ39" s="41">
        <f t="shared" si="41"/>
        <v>1.88</v>
      </c>
      <c r="BA39" s="43">
        <f t="shared" si="42"/>
        <v>1.1280000000000001</v>
      </c>
      <c r="BB39" s="46">
        <f t="shared" si="43"/>
        <v>0</v>
      </c>
      <c r="BC39" s="48">
        <f t="shared" si="44"/>
        <v>0.752</v>
      </c>
      <c r="BD39" s="49">
        <f t="shared" si="45"/>
        <v>0.376</v>
      </c>
      <c r="BE39" s="50">
        <f t="shared" si="46"/>
        <v>0.376</v>
      </c>
      <c r="BF39" s="51">
        <f t="shared" si="47"/>
        <v>0.752</v>
      </c>
      <c r="BG39" s="52">
        <f t="shared" si="48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>Z40</f>
        <v>0</v>
      </c>
      <c r="E40" s="27">
        <f>AB40</f>
        <v>0</v>
      </c>
      <c r="F40" s="27">
        <f>AD40</f>
        <v>0</v>
      </c>
      <c r="G40" s="27">
        <v>1.8</v>
      </c>
      <c r="H40" s="27">
        <v>1.6</v>
      </c>
      <c r="I40" s="81">
        <v>4</v>
      </c>
      <c r="J40" s="80">
        <f>AK40</f>
        <v>0</v>
      </c>
      <c r="K40" s="81">
        <f>AL40</f>
        <v>0</v>
      </c>
      <c r="L40" s="28">
        <f>AM40</f>
        <v>0</v>
      </c>
      <c r="M40" s="29">
        <f>SUM(B40:L40)</f>
        <v>37.4</v>
      </c>
      <c r="N40" s="112">
        <v>31</v>
      </c>
      <c r="O40" s="6"/>
      <c r="P40" s="134"/>
      <c r="Q40" s="20"/>
      <c r="R40" s="101"/>
      <c r="S40" s="107"/>
      <c r="T40" s="106"/>
      <c r="U40" s="30">
        <v>0</v>
      </c>
      <c r="V40" s="78">
        <f t="shared" si="22"/>
        <v>0</v>
      </c>
      <c r="W40" s="30">
        <v>0</v>
      </c>
      <c r="X40" s="72">
        <f t="shared" si="23"/>
        <v>0</v>
      </c>
      <c r="Y40" s="30">
        <v>0</v>
      </c>
      <c r="Z40" s="72">
        <f t="shared" si="24"/>
        <v>0</v>
      </c>
      <c r="AA40" s="30">
        <v>0</v>
      </c>
      <c r="AB40" s="72">
        <f t="shared" si="25"/>
        <v>0</v>
      </c>
      <c r="AC40" s="30">
        <v>0</v>
      </c>
      <c r="AD40" s="72">
        <f t="shared" si="26"/>
        <v>0</v>
      </c>
      <c r="AE40" s="30">
        <v>0</v>
      </c>
      <c r="AF40" s="72">
        <f t="shared" si="27"/>
        <v>0</v>
      </c>
      <c r="AG40" s="92">
        <f t="shared" si="28"/>
        <v>0</v>
      </c>
      <c r="AH40" s="30">
        <v>0</v>
      </c>
      <c r="AI40" s="100">
        <f t="shared" si="29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0"/>
        <v>18.7</v>
      </c>
      <c r="AP40" s="93">
        <f t="shared" si="31"/>
        <v>13.09</v>
      </c>
      <c r="AQ40" s="98">
        <f t="shared" si="32"/>
        <v>10.285</v>
      </c>
      <c r="AR40" s="99">
        <f t="shared" si="33"/>
        <v>16.355588537450181</v>
      </c>
      <c r="AS40" s="94">
        <f t="shared" si="34"/>
        <v>8.7889999999999997</v>
      </c>
      <c r="AT40" s="39">
        <f t="shared" si="35"/>
        <v>13.976593841093791</v>
      </c>
      <c r="AU40" s="95">
        <f t="shared" si="36"/>
        <v>7.6669999999999998</v>
      </c>
      <c r="AV40" s="95">
        <f t="shared" si="37"/>
        <v>12.192347818826498</v>
      </c>
      <c r="AW40" s="38">
        <f t="shared" si="38"/>
        <v>6.1335999999999995</v>
      </c>
      <c r="AX40" s="38">
        <f t="shared" si="39"/>
        <v>9.7538782550611991</v>
      </c>
      <c r="AY40" s="42">
        <f t="shared" si="40"/>
        <v>3.74</v>
      </c>
      <c r="AZ40" s="41">
        <f t="shared" si="41"/>
        <v>1.87</v>
      </c>
      <c r="BA40" s="43">
        <f t="shared" si="42"/>
        <v>1.1219999999999999</v>
      </c>
      <c r="BB40" s="46">
        <f t="shared" si="43"/>
        <v>0</v>
      </c>
      <c r="BC40" s="48">
        <f t="shared" si="44"/>
        <v>0.748</v>
      </c>
      <c r="BD40" s="49">
        <f t="shared" si="45"/>
        <v>0.374</v>
      </c>
      <c r="BE40" s="50">
        <f t="shared" si="46"/>
        <v>0.374</v>
      </c>
      <c r="BF40" s="51">
        <f t="shared" si="47"/>
        <v>0.748</v>
      </c>
      <c r="BG40" s="52">
        <f t="shared" si="48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>Z41</f>
        <v>0</v>
      </c>
      <c r="E41" s="27">
        <f>AB41</f>
        <v>0</v>
      </c>
      <c r="F41" s="27">
        <f>AD41</f>
        <v>0</v>
      </c>
      <c r="G41" s="27">
        <v>1.8</v>
      </c>
      <c r="H41" s="27">
        <v>0.5</v>
      </c>
      <c r="I41" s="81">
        <v>4</v>
      </c>
      <c r="J41" s="80">
        <f>AK41</f>
        <v>0</v>
      </c>
      <c r="K41" s="81">
        <f>AL41</f>
        <v>0</v>
      </c>
      <c r="L41" s="28">
        <f>AM41</f>
        <v>0</v>
      </c>
      <c r="M41" s="29">
        <f>SUM(B41:L41)</f>
        <v>36.299999999999997</v>
      </c>
      <c r="N41" s="112">
        <v>32</v>
      </c>
      <c r="O41" s="6"/>
      <c r="P41" s="134"/>
      <c r="Q41" s="20"/>
      <c r="R41" s="101"/>
      <c r="S41" s="107"/>
      <c r="T41" s="106"/>
      <c r="U41" s="30">
        <v>0</v>
      </c>
      <c r="V41" s="78">
        <f t="shared" si="22"/>
        <v>0</v>
      </c>
      <c r="W41" s="30">
        <v>0</v>
      </c>
      <c r="X41" s="72">
        <f t="shared" si="23"/>
        <v>0</v>
      </c>
      <c r="Y41" s="30">
        <v>0</v>
      </c>
      <c r="Z41" s="72">
        <f t="shared" si="24"/>
        <v>0</v>
      </c>
      <c r="AA41" s="30">
        <v>0</v>
      </c>
      <c r="AB41" s="72">
        <f t="shared" si="25"/>
        <v>0</v>
      </c>
      <c r="AC41" s="30">
        <v>0</v>
      </c>
      <c r="AD41" s="72">
        <f t="shared" si="26"/>
        <v>0</v>
      </c>
      <c r="AE41" s="30">
        <v>0</v>
      </c>
      <c r="AF41" s="72">
        <f t="shared" si="27"/>
        <v>0</v>
      </c>
      <c r="AG41" s="92">
        <f t="shared" si="28"/>
        <v>0</v>
      </c>
      <c r="AH41" s="30">
        <v>0</v>
      </c>
      <c r="AI41" s="100">
        <f t="shared" si="29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0"/>
        <v>18.149999999999999</v>
      </c>
      <c r="AP41" s="93">
        <f t="shared" si="31"/>
        <v>12.705</v>
      </c>
      <c r="AQ41" s="98">
        <f t="shared" si="32"/>
        <v>9.9824999999999999</v>
      </c>
      <c r="AR41" s="99">
        <f t="shared" si="33"/>
        <v>14.693205815579798</v>
      </c>
      <c r="AS41" s="94">
        <f t="shared" si="34"/>
        <v>8.5305</v>
      </c>
      <c r="AT41" s="39">
        <f t="shared" si="35"/>
        <v>12.556012242404554</v>
      </c>
      <c r="AU41" s="95">
        <f t="shared" si="36"/>
        <v>7.4414999999999996</v>
      </c>
      <c r="AV41" s="95">
        <f t="shared" si="37"/>
        <v>10.953117062523122</v>
      </c>
      <c r="AW41" s="38">
        <f t="shared" si="38"/>
        <v>5.9531999999999989</v>
      </c>
      <c r="AX41" s="38">
        <f t="shared" si="39"/>
        <v>8.7624936500184951</v>
      </c>
      <c r="AY41" s="42">
        <f t="shared" si="40"/>
        <v>3.63</v>
      </c>
      <c r="AZ41" s="41">
        <f t="shared" si="41"/>
        <v>1.8149999999999999</v>
      </c>
      <c r="BA41" s="43">
        <f t="shared" si="42"/>
        <v>1.089</v>
      </c>
      <c r="BB41" s="46">
        <f t="shared" si="43"/>
        <v>0</v>
      </c>
      <c r="BC41" s="48">
        <f t="shared" si="44"/>
        <v>0.72599999999999998</v>
      </c>
      <c r="BD41" s="49">
        <f t="shared" si="45"/>
        <v>0.36299999999999999</v>
      </c>
      <c r="BE41" s="50">
        <f t="shared" si="46"/>
        <v>0.36299999999999999</v>
      </c>
      <c r="BF41" s="51">
        <f t="shared" si="47"/>
        <v>0.72599999999999998</v>
      </c>
      <c r="BG41" s="52">
        <f t="shared" si="48"/>
        <v>1.089</v>
      </c>
      <c r="BH41" s="5"/>
    </row>
    <row r="42" spans="1:60" s="12" customFormat="1" ht="25.15" customHeight="1" x14ac:dyDescent="0.25">
      <c r="A42" s="57" t="s">
        <v>131</v>
      </c>
      <c r="B42" s="27">
        <v>30</v>
      </c>
      <c r="C42" s="27">
        <f>X42</f>
        <v>0</v>
      </c>
      <c r="D42" s="27">
        <f>Z42</f>
        <v>0</v>
      </c>
      <c r="E42" s="27">
        <f>AB42</f>
        <v>0</v>
      </c>
      <c r="F42" s="27">
        <f>AD42</f>
        <v>0</v>
      </c>
      <c r="G42" s="27">
        <f>AF42</f>
        <v>0</v>
      </c>
      <c r="H42" s="27">
        <v>6</v>
      </c>
      <c r="I42" s="81">
        <f>AJ42</f>
        <v>0</v>
      </c>
      <c r="J42" s="80">
        <f>AK42</f>
        <v>0</v>
      </c>
      <c r="K42" s="81">
        <f>AL42</f>
        <v>0</v>
      </c>
      <c r="L42" s="28">
        <f>AM42</f>
        <v>0</v>
      </c>
      <c r="M42" s="29">
        <f>SUM(B42:L42)</f>
        <v>36</v>
      </c>
      <c r="N42" s="112">
        <v>33</v>
      </c>
      <c r="O42" s="6"/>
      <c r="P42" s="134"/>
      <c r="Q42" s="20"/>
      <c r="R42" s="101"/>
      <c r="S42" s="107"/>
      <c r="T42" s="106"/>
      <c r="U42" s="30">
        <v>0</v>
      </c>
      <c r="V42" s="78">
        <f t="shared" si="22"/>
        <v>0</v>
      </c>
      <c r="W42" s="30">
        <v>0</v>
      </c>
      <c r="X42" s="72">
        <f t="shared" si="23"/>
        <v>0</v>
      </c>
      <c r="Y42" s="30">
        <v>0</v>
      </c>
      <c r="Z42" s="72">
        <f t="shared" si="24"/>
        <v>0</v>
      </c>
      <c r="AA42" s="30">
        <v>0</v>
      </c>
      <c r="AB42" s="72">
        <f t="shared" si="25"/>
        <v>0</v>
      </c>
      <c r="AC42" s="30">
        <v>0</v>
      </c>
      <c r="AD42" s="72">
        <f t="shared" si="26"/>
        <v>0</v>
      </c>
      <c r="AE42" s="30">
        <v>0</v>
      </c>
      <c r="AF42" s="72">
        <f t="shared" si="27"/>
        <v>0</v>
      </c>
      <c r="AG42" s="92">
        <f t="shared" si="28"/>
        <v>0</v>
      </c>
      <c r="AH42" s="30">
        <v>0</v>
      </c>
      <c r="AI42" s="100">
        <f t="shared" si="29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0"/>
        <v>18</v>
      </c>
      <c r="AP42" s="93">
        <f t="shared" si="31"/>
        <v>12.6</v>
      </c>
      <c r="AQ42" s="98">
        <f t="shared" si="32"/>
        <v>9.9</v>
      </c>
      <c r="AR42" s="99">
        <f t="shared" si="33"/>
        <v>14.553621187159198</v>
      </c>
      <c r="AS42" s="94">
        <f t="shared" si="34"/>
        <v>8.4599999999999991</v>
      </c>
      <c r="AT42" s="39">
        <f t="shared" si="35"/>
        <v>12.436730832663315</v>
      </c>
      <c r="AU42" s="95">
        <f t="shared" si="36"/>
        <v>7.38</v>
      </c>
      <c r="AV42" s="95">
        <f t="shared" si="37"/>
        <v>10.849063066791402</v>
      </c>
      <c r="AW42" s="38">
        <f t="shared" si="38"/>
        <v>5.903999999999999</v>
      </c>
      <c r="AX42" s="38">
        <f t="shared" si="39"/>
        <v>8.6792504534331201</v>
      </c>
      <c r="AY42" s="42">
        <f t="shared" si="40"/>
        <v>3.5999999999999996</v>
      </c>
      <c r="AZ42" s="41">
        <f t="shared" si="41"/>
        <v>1.7999999999999998</v>
      </c>
      <c r="BA42" s="43">
        <f t="shared" si="42"/>
        <v>1.08</v>
      </c>
      <c r="BB42" s="46">
        <f t="shared" si="43"/>
        <v>0</v>
      </c>
      <c r="BC42" s="48">
        <f t="shared" si="44"/>
        <v>0.72</v>
      </c>
      <c r="BD42" s="49">
        <f t="shared" si="45"/>
        <v>0.36</v>
      </c>
      <c r="BE42" s="50">
        <f t="shared" si="46"/>
        <v>0.36</v>
      </c>
      <c r="BF42" s="51">
        <f t="shared" si="47"/>
        <v>0.72</v>
      </c>
      <c r="BG42" s="52">
        <f t="shared" si="48"/>
        <v>1.08</v>
      </c>
      <c r="BH42" s="5"/>
    </row>
    <row r="43" spans="1:60" s="12" customFormat="1" ht="25.15" customHeight="1" x14ac:dyDescent="0.25">
      <c r="A43" s="57" t="s">
        <v>165</v>
      </c>
      <c r="B43" s="27">
        <v>30</v>
      </c>
      <c r="C43" s="27">
        <f>X43</f>
        <v>0</v>
      </c>
      <c r="D43" s="27">
        <f>Z43</f>
        <v>0</v>
      </c>
      <c r="E43" s="27">
        <f>AB43</f>
        <v>0</v>
      </c>
      <c r="F43" s="27">
        <f>AD43</f>
        <v>0</v>
      </c>
      <c r="G43" s="27">
        <f>AF43</f>
        <v>0</v>
      </c>
      <c r="H43" s="27">
        <v>6</v>
      </c>
      <c r="I43" s="81">
        <f>AJ43</f>
        <v>0</v>
      </c>
      <c r="J43" s="80">
        <f>AK43</f>
        <v>0</v>
      </c>
      <c r="K43" s="81">
        <f>AL43</f>
        <v>0</v>
      </c>
      <c r="L43" s="28">
        <f>AM43</f>
        <v>0</v>
      </c>
      <c r="M43" s="29">
        <f>SUM(B43:L43)</f>
        <v>36</v>
      </c>
      <c r="N43" s="112">
        <v>34</v>
      </c>
      <c r="O43" s="6"/>
      <c r="P43" s="134"/>
      <c r="Q43" s="20"/>
      <c r="R43" s="101"/>
      <c r="S43" s="107"/>
      <c r="T43" s="106"/>
      <c r="U43" s="30">
        <v>0</v>
      </c>
      <c r="V43" s="78">
        <f t="shared" si="22"/>
        <v>0</v>
      </c>
      <c r="W43" s="30">
        <v>0</v>
      </c>
      <c r="X43" s="72">
        <f t="shared" si="23"/>
        <v>0</v>
      </c>
      <c r="Y43" s="30">
        <v>0</v>
      </c>
      <c r="Z43" s="72">
        <f t="shared" si="24"/>
        <v>0</v>
      </c>
      <c r="AA43" s="30">
        <v>0</v>
      </c>
      <c r="AB43" s="72">
        <f t="shared" si="25"/>
        <v>0</v>
      </c>
      <c r="AC43" s="30">
        <v>0</v>
      </c>
      <c r="AD43" s="72">
        <f t="shared" si="26"/>
        <v>0</v>
      </c>
      <c r="AE43" s="30">
        <v>0</v>
      </c>
      <c r="AF43" s="72">
        <f t="shared" si="27"/>
        <v>0</v>
      </c>
      <c r="AG43" s="92">
        <f t="shared" si="28"/>
        <v>0</v>
      </c>
      <c r="AH43" s="30">
        <v>0</v>
      </c>
      <c r="AI43" s="100">
        <f t="shared" si="29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0"/>
        <v>18</v>
      </c>
      <c r="AP43" s="93">
        <f t="shared" si="31"/>
        <v>12.6</v>
      </c>
      <c r="AQ43" s="98">
        <f t="shared" si="32"/>
        <v>9.9</v>
      </c>
      <c r="AR43" s="99">
        <f t="shared" si="33"/>
        <v>15.647222169895016</v>
      </c>
      <c r="AS43" s="94">
        <f t="shared" si="34"/>
        <v>8.4599999999999991</v>
      </c>
      <c r="AT43" s="39">
        <f t="shared" si="35"/>
        <v>13.371262581546649</v>
      </c>
      <c r="AU43" s="95">
        <f t="shared" si="36"/>
        <v>7.38</v>
      </c>
      <c r="AV43" s="95">
        <f t="shared" si="37"/>
        <v>11.664292890285374</v>
      </c>
      <c r="AW43" s="38">
        <f t="shared" si="38"/>
        <v>5.903999999999999</v>
      </c>
      <c r="AX43" s="38">
        <f t="shared" si="39"/>
        <v>9.3314343122282999</v>
      </c>
      <c r="AY43" s="42">
        <f t="shared" si="40"/>
        <v>3.5999999999999996</v>
      </c>
      <c r="AZ43" s="41">
        <f t="shared" si="41"/>
        <v>1.7999999999999998</v>
      </c>
      <c r="BA43" s="43">
        <f t="shared" si="42"/>
        <v>1.08</v>
      </c>
      <c r="BB43" s="46">
        <f t="shared" si="43"/>
        <v>0</v>
      </c>
      <c r="BC43" s="48">
        <f t="shared" si="44"/>
        <v>0.72</v>
      </c>
      <c r="BD43" s="49">
        <f t="shared" si="45"/>
        <v>0.36</v>
      </c>
      <c r="BE43" s="50">
        <f t="shared" si="46"/>
        <v>0.36</v>
      </c>
      <c r="BF43" s="51">
        <f t="shared" si="47"/>
        <v>0.72</v>
      </c>
      <c r="BG43" s="52">
        <f t="shared" si="48"/>
        <v>1.08</v>
      </c>
      <c r="BH43" s="5"/>
    </row>
    <row r="44" spans="1:60" s="12" customFormat="1" ht="25.15" customHeight="1" x14ac:dyDescent="0.25">
      <c r="A44" s="57" t="s">
        <v>156</v>
      </c>
      <c r="B44" s="27">
        <v>25.2</v>
      </c>
      <c r="C44" s="27">
        <v>4.2</v>
      </c>
      <c r="D44" s="27">
        <f>Z44</f>
        <v>0</v>
      </c>
      <c r="E44" s="27">
        <f>AB44</f>
        <v>0</v>
      </c>
      <c r="F44" s="27">
        <f>AD44</f>
        <v>0</v>
      </c>
      <c r="G44" s="27">
        <f>AF44</f>
        <v>0</v>
      </c>
      <c r="H44" s="27">
        <v>6</v>
      </c>
      <c r="I44" s="81">
        <f>AJ44</f>
        <v>0</v>
      </c>
      <c r="J44" s="80">
        <f>AK44</f>
        <v>0</v>
      </c>
      <c r="K44" s="81">
        <f>AL44</f>
        <v>0</v>
      </c>
      <c r="L44" s="28">
        <f>AM44</f>
        <v>0</v>
      </c>
      <c r="M44" s="29">
        <f>SUM(B44:L44)</f>
        <v>35.4</v>
      </c>
      <c r="N44" s="112">
        <v>35</v>
      </c>
      <c r="O44" s="6"/>
      <c r="P44" s="134"/>
      <c r="Q44" s="20"/>
      <c r="R44" s="101"/>
      <c r="S44" s="107"/>
      <c r="T44" s="106"/>
      <c r="U44" s="30">
        <v>0</v>
      </c>
      <c r="V44" s="78">
        <f t="shared" si="22"/>
        <v>0</v>
      </c>
      <c r="W44" s="30">
        <v>0</v>
      </c>
      <c r="X44" s="72">
        <f t="shared" si="23"/>
        <v>0</v>
      </c>
      <c r="Y44" s="30">
        <v>0</v>
      </c>
      <c r="Z44" s="72">
        <f t="shared" si="24"/>
        <v>0</v>
      </c>
      <c r="AA44" s="30">
        <v>0</v>
      </c>
      <c r="AB44" s="72">
        <f t="shared" si="25"/>
        <v>0</v>
      </c>
      <c r="AC44" s="30">
        <v>0</v>
      </c>
      <c r="AD44" s="72">
        <f t="shared" si="26"/>
        <v>0</v>
      </c>
      <c r="AE44" s="30">
        <v>0</v>
      </c>
      <c r="AF44" s="72">
        <f t="shared" si="27"/>
        <v>0</v>
      </c>
      <c r="AG44" s="92">
        <f t="shared" si="28"/>
        <v>0</v>
      </c>
      <c r="AH44" s="30">
        <v>0</v>
      </c>
      <c r="AI44" s="100">
        <f t="shared" si="29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0"/>
        <v>17.7</v>
      </c>
      <c r="AP44" s="93">
        <f t="shared" si="31"/>
        <v>12.389999999999999</v>
      </c>
      <c r="AQ44" s="98">
        <f t="shared" si="32"/>
        <v>9.7349999999999994</v>
      </c>
      <c r="AR44" s="99">
        <f t="shared" si="33"/>
        <v>15.524878342257363</v>
      </c>
      <c r="AS44" s="94">
        <f t="shared" si="34"/>
        <v>8.3189999999999991</v>
      </c>
      <c r="AT44" s="39">
        <f t="shared" si="35"/>
        <v>13.2667142197472</v>
      </c>
      <c r="AU44" s="95">
        <f t="shared" si="36"/>
        <v>7.2569999999999997</v>
      </c>
      <c r="AV44" s="95">
        <f t="shared" si="37"/>
        <v>11.573091127864579</v>
      </c>
      <c r="AW44" s="38">
        <f t="shared" si="38"/>
        <v>5.8055999999999992</v>
      </c>
      <c r="AX44" s="38">
        <f t="shared" si="39"/>
        <v>9.258472902291663</v>
      </c>
      <c r="AY44" s="42">
        <f t="shared" si="40"/>
        <v>3.54</v>
      </c>
      <c r="AZ44" s="41">
        <f t="shared" si="41"/>
        <v>1.77</v>
      </c>
      <c r="BA44" s="43">
        <f t="shared" si="42"/>
        <v>1.0619999999999998</v>
      </c>
      <c r="BB44" s="46">
        <f t="shared" si="43"/>
        <v>0</v>
      </c>
      <c r="BC44" s="48">
        <f t="shared" si="44"/>
        <v>0.70799999999999996</v>
      </c>
      <c r="BD44" s="49">
        <f t="shared" si="45"/>
        <v>0.35399999999999998</v>
      </c>
      <c r="BE44" s="50">
        <f t="shared" si="46"/>
        <v>0.35399999999999998</v>
      </c>
      <c r="BF44" s="51">
        <f t="shared" si="47"/>
        <v>0.70799999999999996</v>
      </c>
      <c r="BG44" s="52">
        <f t="shared" si="48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>Z45</f>
        <v>0</v>
      </c>
      <c r="E45" s="27">
        <f>AB45</f>
        <v>0</v>
      </c>
      <c r="F45" s="27">
        <f>AD45</f>
        <v>0</v>
      </c>
      <c r="G45" s="27">
        <f>AF45</f>
        <v>0</v>
      </c>
      <c r="H45" s="27">
        <v>0.8</v>
      </c>
      <c r="I45" s="81">
        <v>4</v>
      </c>
      <c r="J45" s="80">
        <f>AK45</f>
        <v>0</v>
      </c>
      <c r="K45" s="81">
        <f>AL45</f>
        <v>0</v>
      </c>
      <c r="L45" s="28">
        <f>AM45</f>
        <v>0</v>
      </c>
      <c r="M45" s="29">
        <f>SUM(B45:L45)</f>
        <v>34.799999999999997</v>
      </c>
      <c r="N45" s="112">
        <v>36</v>
      </c>
      <c r="O45" s="6"/>
      <c r="P45" s="134"/>
      <c r="Q45" s="20"/>
      <c r="R45" s="101"/>
      <c r="S45" s="107"/>
      <c r="T45" s="106"/>
      <c r="U45" s="30">
        <v>0</v>
      </c>
      <c r="V45" s="78">
        <f t="shared" si="22"/>
        <v>0</v>
      </c>
      <c r="W45" s="30">
        <v>0</v>
      </c>
      <c r="X45" s="72">
        <f t="shared" si="23"/>
        <v>0</v>
      </c>
      <c r="Y45" s="30">
        <v>0</v>
      </c>
      <c r="Z45" s="72">
        <f t="shared" si="24"/>
        <v>0</v>
      </c>
      <c r="AA45" s="30">
        <v>0</v>
      </c>
      <c r="AB45" s="72">
        <f t="shared" si="25"/>
        <v>0</v>
      </c>
      <c r="AC45" s="30">
        <v>0</v>
      </c>
      <c r="AD45" s="72">
        <f t="shared" si="26"/>
        <v>0</v>
      </c>
      <c r="AE45" s="30">
        <v>0</v>
      </c>
      <c r="AF45" s="72">
        <f t="shared" si="27"/>
        <v>0</v>
      </c>
      <c r="AG45" s="92">
        <f t="shared" si="28"/>
        <v>0</v>
      </c>
      <c r="AH45" s="30">
        <v>0</v>
      </c>
      <c r="AI45" s="100">
        <f t="shared" si="29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0"/>
        <v>17.399999999999999</v>
      </c>
      <c r="AP45" s="93">
        <f t="shared" si="31"/>
        <v>12.18</v>
      </c>
      <c r="AQ45" s="98">
        <f t="shared" si="32"/>
        <v>9.5699999999999985</v>
      </c>
      <c r="AR45" s="99">
        <f t="shared" si="33"/>
        <v>14.683235623821769</v>
      </c>
      <c r="AS45" s="94">
        <f t="shared" si="34"/>
        <v>8.177999999999999</v>
      </c>
      <c r="AT45" s="39">
        <f t="shared" si="35"/>
        <v>12.547492260356783</v>
      </c>
      <c r="AU45" s="95">
        <f t="shared" si="36"/>
        <v>7.1339999999999995</v>
      </c>
      <c r="AV45" s="95">
        <f t="shared" si="37"/>
        <v>10.945684737758045</v>
      </c>
      <c r="AW45" s="38">
        <f t="shared" si="38"/>
        <v>5.7071999999999994</v>
      </c>
      <c r="AX45" s="38">
        <f t="shared" si="39"/>
        <v>8.7565477902064348</v>
      </c>
      <c r="AY45" s="42">
        <f t="shared" si="40"/>
        <v>3.4799999999999995</v>
      </c>
      <c r="AZ45" s="41">
        <f t="shared" si="41"/>
        <v>1.7399999999999998</v>
      </c>
      <c r="BA45" s="43">
        <f t="shared" si="42"/>
        <v>1.044</v>
      </c>
      <c r="BB45" s="46">
        <f t="shared" si="43"/>
        <v>0</v>
      </c>
      <c r="BC45" s="48">
        <f t="shared" si="44"/>
        <v>0.69599999999999995</v>
      </c>
      <c r="BD45" s="49">
        <f t="shared" si="45"/>
        <v>0.34799999999999998</v>
      </c>
      <c r="BE45" s="50">
        <f t="shared" si="46"/>
        <v>0.34799999999999998</v>
      </c>
      <c r="BF45" s="51">
        <f t="shared" si="47"/>
        <v>0.69599999999999995</v>
      </c>
      <c r="BG45" s="52">
        <f t="shared" si="48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>Z46</f>
        <v>0</v>
      </c>
      <c r="E46" s="27">
        <f>AB46</f>
        <v>0</v>
      </c>
      <c r="F46" s="27">
        <f>AD46</f>
        <v>0</v>
      </c>
      <c r="G46" s="27">
        <f>AF46</f>
        <v>0</v>
      </c>
      <c r="H46" s="27">
        <v>4.8</v>
      </c>
      <c r="I46" s="81">
        <f>AJ46</f>
        <v>0</v>
      </c>
      <c r="J46" s="80">
        <f>AK46</f>
        <v>0</v>
      </c>
      <c r="K46" s="81">
        <f>AL46</f>
        <v>0</v>
      </c>
      <c r="L46" s="28">
        <f>AM46</f>
        <v>0</v>
      </c>
      <c r="M46" s="29">
        <f>SUM(B46:L46)</f>
        <v>34.799999999999997</v>
      </c>
      <c r="N46" s="112">
        <v>37</v>
      </c>
      <c r="O46" s="6"/>
      <c r="P46" s="134"/>
      <c r="Q46" s="20"/>
      <c r="R46" s="101"/>
      <c r="S46" s="107"/>
      <c r="T46" s="106"/>
      <c r="U46" s="30">
        <v>0</v>
      </c>
      <c r="V46" s="78">
        <f t="shared" si="22"/>
        <v>0</v>
      </c>
      <c r="W46" s="30">
        <v>0</v>
      </c>
      <c r="X46" s="72">
        <f t="shared" si="23"/>
        <v>0</v>
      </c>
      <c r="Y46" s="30">
        <v>0</v>
      </c>
      <c r="Z46" s="72">
        <f t="shared" si="24"/>
        <v>0</v>
      </c>
      <c r="AA46" s="30">
        <v>0</v>
      </c>
      <c r="AB46" s="72">
        <f t="shared" si="25"/>
        <v>0</v>
      </c>
      <c r="AC46" s="30">
        <v>0</v>
      </c>
      <c r="AD46" s="72">
        <f t="shared" si="26"/>
        <v>0</v>
      </c>
      <c r="AE46" s="30">
        <v>0</v>
      </c>
      <c r="AF46" s="72">
        <f t="shared" si="27"/>
        <v>0</v>
      </c>
      <c r="AG46" s="92">
        <f t="shared" si="28"/>
        <v>0</v>
      </c>
      <c r="AH46" s="30">
        <v>0</v>
      </c>
      <c r="AI46" s="100">
        <f t="shared" si="29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0"/>
        <v>17.399999999999999</v>
      </c>
      <c r="AP46" s="93">
        <f t="shared" si="31"/>
        <v>12.18</v>
      </c>
      <c r="AQ46" s="98">
        <f t="shared" si="32"/>
        <v>9.5699999999999985</v>
      </c>
      <c r="AR46" s="99">
        <f t="shared" si="33"/>
        <v>14.634660173131399</v>
      </c>
      <c r="AS46" s="94">
        <f t="shared" si="34"/>
        <v>8.177999999999999</v>
      </c>
      <c r="AT46" s="39">
        <f t="shared" si="35"/>
        <v>12.505982329766832</v>
      </c>
      <c r="AU46" s="95">
        <f t="shared" si="36"/>
        <v>7.1339999999999995</v>
      </c>
      <c r="AV46" s="95">
        <f t="shared" si="37"/>
        <v>10.909473947243407</v>
      </c>
      <c r="AW46" s="38">
        <f t="shared" si="38"/>
        <v>5.7071999999999994</v>
      </c>
      <c r="AX46" s="38">
        <f t="shared" si="39"/>
        <v>8.7275791577947253</v>
      </c>
      <c r="AY46" s="42">
        <f t="shared" si="40"/>
        <v>3.4799999999999995</v>
      </c>
      <c r="AZ46" s="41">
        <f t="shared" si="41"/>
        <v>1.7399999999999998</v>
      </c>
      <c r="BA46" s="43">
        <f t="shared" si="42"/>
        <v>1.044</v>
      </c>
      <c r="BB46" s="46">
        <f t="shared" si="43"/>
        <v>0</v>
      </c>
      <c r="BC46" s="48">
        <f t="shared" si="44"/>
        <v>0.69599999999999995</v>
      </c>
      <c r="BD46" s="49">
        <f t="shared" si="45"/>
        <v>0.34799999999999998</v>
      </c>
      <c r="BE46" s="50">
        <f t="shared" si="46"/>
        <v>0.34799999999999998</v>
      </c>
      <c r="BF46" s="51">
        <f t="shared" si="47"/>
        <v>0.69599999999999995</v>
      </c>
      <c r="BG46" s="52">
        <f t="shared" si="48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>Z47</f>
        <v>0</v>
      </c>
      <c r="E47" s="27">
        <v>2.1</v>
      </c>
      <c r="F47" s="27">
        <f>AD47</f>
        <v>0</v>
      </c>
      <c r="G47" s="27">
        <f>AF47</f>
        <v>0</v>
      </c>
      <c r="H47" s="27">
        <v>6</v>
      </c>
      <c r="I47" s="81">
        <v>4</v>
      </c>
      <c r="J47" s="80">
        <f>AK47</f>
        <v>0</v>
      </c>
      <c r="K47" s="81">
        <f>AL47</f>
        <v>0</v>
      </c>
      <c r="L47" s="28">
        <v>4.88</v>
      </c>
      <c r="M47" s="29">
        <f>SUM(B47:L47)</f>
        <v>34.68</v>
      </c>
      <c r="N47" s="112">
        <v>38</v>
      </c>
      <c r="O47" s="6"/>
      <c r="P47" s="134"/>
      <c r="Q47" s="20"/>
      <c r="R47" s="101"/>
      <c r="S47" s="107"/>
      <c r="T47" s="106"/>
      <c r="U47" s="30">
        <v>0</v>
      </c>
      <c r="V47" s="78">
        <f t="shared" si="22"/>
        <v>0</v>
      </c>
      <c r="W47" s="30">
        <v>0</v>
      </c>
      <c r="X47" s="72">
        <f t="shared" si="23"/>
        <v>0</v>
      </c>
      <c r="Y47" s="30">
        <v>0</v>
      </c>
      <c r="Z47" s="72">
        <f t="shared" si="24"/>
        <v>0</v>
      </c>
      <c r="AA47" s="30">
        <v>0</v>
      </c>
      <c r="AB47" s="72">
        <f t="shared" si="25"/>
        <v>0</v>
      </c>
      <c r="AC47" s="30">
        <v>0</v>
      </c>
      <c r="AD47" s="72">
        <f t="shared" si="26"/>
        <v>0</v>
      </c>
      <c r="AE47" s="30">
        <v>0</v>
      </c>
      <c r="AF47" s="72">
        <f t="shared" si="27"/>
        <v>0</v>
      </c>
      <c r="AG47" s="92">
        <f t="shared" si="28"/>
        <v>0</v>
      </c>
      <c r="AH47" s="30">
        <v>0</v>
      </c>
      <c r="AI47" s="100">
        <f t="shared" si="29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0"/>
        <v>14.899999999999999</v>
      </c>
      <c r="AP47" s="93">
        <f t="shared" si="31"/>
        <v>10.43</v>
      </c>
      <c r="AQ47" s="98">
        <f t="shared" si="32"/>
        <v>8.1950000000000003</v>
      </c>
      <c r="AR47" s="99">
        <f t="shared" si="33"/>
        <v>12.857872206628715</v>
      </c>
      <c r="AS47" s="94">
        <f t="shared" si="34"/>
        <v>7.0030000000000001</v>
      </c>
      <c r="AT47" s="39">
        <f t="shared" si="35"/>
        <v>10.987636249300902</v>
      </c>
      <c r="AU47" s="95">
        <f t="shared" si="36"/>
        <v>6.109</v>
      </c>
      <c r="AV47" s="95">
        <f t="shared" si="37"/>
        <v>9.584959281305041</v>
      </c>
      <c r="AW47" s="38">
        <f t="shared" si="38"/>
        <v>4.8871999999999991</v>
      </c>
      <c r="AX47" s="38">
        <f t="shared" si="39"/>
        <v>7.6679674250440328</v>
      </c>
      <c r="AY47" s="42">
        <f t="shared" si="40"/>
        <v>2.98</v>
      </c>
      <c r="AZ47" s="41">
        <f t="shared" si="41"/>
        <v>1.49</v>
      </c>
      <c r="BA47" s="43">
        <f t="shared" si="42"/>
        <v>0.89399999999999991</v>
      </c>
      <c r="BB47" s="46">
        <f t="shared" si="43"/>
        <v>0</v>
      </c>
      <c r="BC47" s="48">
        <f t="shared" si="44"/>
        <v>0.59599999999999997</v>
      </c>
      <c r="BD47" s="49">
        <f t="shared" si="45"/>
        <v>0.29799999999999999</v>
      </c>
      <c r="BE47" s="50">
        <f t="shared" si="46"/>
        <v>0.29799999999999999</v>
      </c>
      <c r="BF47" s="51">
        <f t="shared" si="47"/>
        <v>0.59599999999999997</v>
      </c>
      <c r="BG47" s="52">
        <f t="shared" si="48"/>
        <v>0.89399999999999991</v>
      </c>
      <c r="BH47" s="5"/>
    </row>
    <row r="48" spans="1:60" s="12" customFormat="1" ht="25.15" customHeight="1" x14ac:dyDescent="0.25">
      <c r="A48" s="57" t="s">
        <v>172</v>
      </c>
      <c r="B48" s="27">
        <v>26.4</v>
      </c>
      <c r="C48" s="27">
        <f>X48</f>
        <v>0</v>
      </c>
      <c r="D48" s="27">
        <f>Z48</f>
        <v>0</v>
      </c>
      <c r="E48" s="27">
        <v>1.5</v>
      </c>
      <c r="F48" s="27">
        <f>AD48</f>
        <v>0</v>
      </c>
      <c r="G48" s="27">
        <f>AF48</f>
        <v>0</v>
      </c>
      <c r="H48" s="27">
        <v>6</v>
      </c>
      <c r="I48" s="81">
        <f>AJ48</f>
        <v>0</v>
      </c>
      <c r="J48" s="80">
        <f>AK48</f>
        <v>0</v>
      </c>
      <c r="K48" s="81">
        <f>AL48</f>
        <v>0</v>
      </c>
      <c r="L48" s="28">
        <f>AM48</f>
        <v>0</v>
      </c>
      <c r="M48" s="29">
        <f>SUM(B48:L48)</f>
        <v>33.9</v>
      </c>
      <c r="N48" s="112">
        <v>39</v>
      </c>
      <c r="O48" s="6"/>
      <c r="P48" s="134"/>
      <c r="Q48" s="20"/>
      <c r="R48" s="101"/>
      <c r="S48" s="107"/>
      <c r="T48" s="106"/>
      <c r="U48" s="30">
        <v>0</v>
      </c>
      <c r="V48" s="78">
        <f t="shared" si="22"/>
        <v>0</v>
      </c>
      <c r="W48" s="30">
        <v>0</v>
      </c>
      <c r="X48" s="72">
        <f t="shared" si="23"/>
        <v>0</v>
      </c>
      <c r="Y48" s="30">
        <v>0</v>
      </c>
      <c r="Z48" s="72">
        <f t="shared" si="24"/>
        <v>0</v>
      </c>
      <c r="AA48" s="30">
        <v>0</v>
      </c>
      <c r="AB48" s="72">
        <f t="shared" si="25"/>
        <v>0</v>
      </c>
      <c r="AC48" s="30">
        <v>0</v>
      </c>
      <c r="AD48" s="72">
        <f t="shared" si="26"/>
        <v>0</v>
      </c>
      <c r="AE48" s="30">
        <v>0</v>
      </c>
      <c r="AF48" s="72">
        <f t="shared" si="27"/>
        <v>0</v>
      </c>
      <c r="AG48" s="92">
        <f t="shared" si="28"/>
        <v>0</v>
      </c>
      <c r="AH48" s="30">
        <v>0</v>
      </c>
      <c r="AI48" s="100">
        <f t="shared" si="29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0"/>
        <v>16.95</v>
      </c>
      <c r="AP48" s="93">
        <f t="shared" si="31"/>
        <v>11.864999999999998</v>
      </c>
      <c r="AQ48" s="98">
        <f t="shared" si="32"/>
        <v>9.3224999999999998</v>
      </c>
      <c r="AR48" s="99">
        <f t="shared" si="33"/>
        <v>14.585433758025246</v>
      </c>
      <c r="AS48" s="94">
        <f t="shared" si="34"/>
        <v>7.966499999999999</v>
      </c>
      <c r="AT48" s="39">
        <f t="shared" si="35"/>
        <v>12.4639161204943</v>
      </c>
      <c r="AU48" s="95">
        <f t="shared" si="36"/>
        <v>6.9494999999999996</v>
      </c>
      <c r="AV48" s="95">
        <f t="shared" si="37"/>
        <v>10.872777892346091</v>
      </c>
      <c r="AW48" s="38">
        <f t="shared" si="38"/>
        <v>5.5595999999999988</v>
      </c>
      <c r="AX48" s="38">
        <f t="shared" si="39"/>
        <v>8.6982223138768724</v>
      </c>
      <c r="AY48" s="42">
        <f t="shared" si="40"/>
        <v>3.3899999999999997</v>
      </c>
      <c r="AZ48" s="41">
        <f t="shared" si="41"/>
        <v>1.6949999999999998</v>
      </c>
      <c r="BA48" s="43">
        <f t="shared" si="42"/>
        <v>1.0169999999999999</v>
      </c>
      <c r="BB48" s="46">
        <f t="shared" si="43"/>
        <v>0</v>
      </c>
      <c r="BC48" s="48">
        <f t="shared" si="44"/>
        <v>0.67799999999999994</v>
      </c>
      <c r="BD48" s="49">
        <f t="shared" si="45"/>
        <v>0.33899999999999997</v>
      </c>
      <c r="BE48" s="50">
        <f t="shared" si="46"/>
        <v>0.33899999999999997</v>
      </c>
      <c r="BF48" s="51">
        <f t="shared" si="47"/>
        <v>0.67799999999999994</v>
      </c>
      <c r="BG48" s="52">
        <f t="shared" si="48"/>
        <v>1.0169999999999999</v>
      </c>
      <c r="BH48" s="5"/>
    </row>
    <row r="49" spans="1:60" s="12" customFormat="1" ht="25.15" customHeight="1" x14ac:dyDescent="0.25">
      <c r="A49" s="57" t="s">
        <v>155</v>
      </c>
      <c r="B49" s="27">
        <v>30</v>
      </c>
      <c r="C49" s="27">
        <f>X49</f>
        <v>0</v>
      </c>
      <c r="D49" s="27">
        <f>Z49</f>
        <v>0</v>
      </c>
      <c r="E49" s="27">
        <f>AB49</f>
        <v>0</v>
      </c>
      <c r="F49" s="27">
        <f>AD49</f>
        <v>0</v>
      </c>
      <c r="G49" s="27">
        <v>3.3</v>
      </c>
      <c r="H49" s="27">
        <f>AI49</f>
        <v>0</v>
      </c>
      <c r="I49" s="81">
        <f>AJ49</f>
        <v>0</v>
      </c>
      <c r="J49" s="80">
        <f>AK49</f>
        <v>0</v>
      </c>
      <c r="K49" s="81">
        <f>AL49</f>
        <v>0</v>
      </c>
      <c r="L49" s="28">
        <f>AM49</f>
        <v>0</v>
      </c>
      <c r="M49" s="29">
        <f>SUM(B49:L49)</f>
        <v>33.299999999999997</v>
      </c>
      <c r="N49" s="112">
        <v>40</v>
      </c>
      <c r="O49" s="6"/>
      <c r="P49" s="134"/>
      <c r="Q49" s="20"/>
      <c r="R49" s="101"/>
      <c r="S49" s="107"/>
      <c r="T49" s="106"/>
      <c r="U49" s="30">
        <v>0</v>
      </c>
      <c r="V49" s="78">
        <f t="shared" si="22"/>
        <v>0</v>
      </c>
      <c r="W49" s="30">
        <v>0</v>
      </c>
      <c r="X49" s="72">
        <f t="shared" si="23"/>
        <v>0</v>
      </c>
      <c r="Y49" s="30">
        <v>0</v>
      </c>
      <c r="Z49" s="72">
        <f t="shared" si="24"/>
        <v>0</v>
      </c>
      <c r="AA49" s="30">
        <v>0</v>
      </c>
      <c r="AB49" s="72">
        <f t="shared" si="25"/>
        <v>0</v>
      </c>
      <c r="AC49" s="30">
        <v>0</v>
      </c>
      <c r="AD49" s="72">
        <f t="shared" si="26"/>
        <v>0</v>
      </c>
      <c r="AE49" s="30">
        <v>0</v>
      </c>
      <c r="AF49" s="72">
        <f t="shared" si="27"/>
        <v>0</v>
      </c>
      <c r="AG49" s="92">
        <f t="shared" si="28"/>
        <v>0</v>
      </c>
      <c r="AH49" s="30">
        <v>0</v>
      </c>
      <c r="AI49" s="100">
        <f t="shared" si="29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0"/>
        <v>16.649999999999999</v>
      </c>
      <c r="AP49" s="93">
        <f t="shared" si="31"/>
        <v>11.654999999999999</v>
      </c>
      <c r="AQ49" s="98">
        <f t="shared" si="32"/>
        <v>9.1574999999999989</v>
      </c>
      <c r="AR49" s="99">
        <f t="shared" si="33"/>
        <v>14.047017462732647</v>
      </c>
      <c r="AS49" s="94">
        <f t="shared" si="34"/>
        <v>7.825499999999999</v>
      </c>
      <c r="AT49" s="39">
        <f t="shared" si="35"/>
        <v>12.003814922698808</v>
      </c>
      <c r="AU49" s="95">
        <f t="shared" si="36"/>
        <v>6.8264999999999993</v>
      </c>
      <c r="AV49" s="95">
        <f t="shared" si="37"/>
        <v>10.471413017673427</v>
      </c>
      <c r="AW49" s="38">
        <f t="shared" si="38"/>
        <v>5.4611999999999989</v>
      </c>
      <c r="AX49" s="38">
        <f t="shared" si="39"/>
        <v>8.3771304141387404</v>
      </c>
      <c r="AY49" s="42">
        <f t="shared" si="40"/>
        <v>3.3299999999999996</v>
      </c>
      <c r="AZ49" s="41">
        <f t="shared" si="41"/>
        <v>1.6649999999999998</v>
      </c>
      <c r="BA49" s="43">
        <f t="shared" si="42"/>
        <v>0.99899999999999989</v>
      </c>
      <c r="BB49" s="46">
        <f t="shared" si="43"/>
        <v>0</v>
      </c>
      <c r="BC49" s="48">
        <f t="shared" si="44"/>
        <v>0.66599999999999993</v>
      </c>
      <c r="BD49" s="49">
        <f t="shared" si="45"/>
        <v>0.33299999999999996</v>
      </c>
      <c r="BE49" s="50">
        <f t="shared" si="46"/>
        <v>0.33299999999999996</v>
      </c>
      <c r="BF49" s="51">
        <f t="shared" si="47"/>
        <v>0.66599999999999993</v>
      </c>
      <c r="BG49" s="52">
        <f t="shared" si="48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>Z50</f>
        <v>0</v>
      </c>
      <c r="E50" s="27">
        <v>7.8</v>
      </c>
      <c r="F50" s="27">
        <f>AD50</f>
        <v>0</v>
      </c>
      <c r="G50" s="27">
        <v>1.8</v>
      </c>
      <c r="H50" s="27">
        <v>6</v>
      </c>
      <c r="I50" s="81">
        <f>AJ50</f>
        <v>0</v>
      </c>
      <c r="J50" s="80">
        <f>AK50</f>
        <v>0</v>
      </c>
      <c r="K50" s="81">
        <f>AL50</f>
        <v>0</v>
      </c>
      <c r="L50" s="28">
        <v>5.2</v>
      </c>
      <c r="M50" s="29">
        <f>SUM(B50:L50)</f>
        <v>31.2</v>
      </c>
      <c r="N50" s="112">
        <v>41</v>
      </c>
      <c r="O50" s="6"/>
      <c r="P50" s="134"/>
      <c r="Q50" s="20"/>
      <c r="R50" s="101"/>
      <c r="S50" s="107"/>
      <c r="T50" s="106"/>
      <c r="U50" s="30">
        <v>0</v>
      </c>
      <c r="V50" s="78">
        <f t="shared" si="22"/>
        <v>0</v>
      </c>
      <c r="W50" s="30">
        <v>0</v>
      </c>
      <c r="X50" s="72">
        <f t="shared" si="23"/>
        <v>0</v>
      </c>
      <c r="Y50" s="30">
        <v>0</v>
      </c>
      <c r="Z50" s="72">
        <f t="shared" si="24"/>
        <v>0</v>
      </c>
      <c r="AA50" s="30">
        <v>0</v>
      </c>
      <c r="AB50" s="72">
        <f t="shared" si="25"/>
        <v>0</v>
      </c>
      <c r="AC50" s="30">
        <v>0</v>
      </c>
      <c r="AD50" s="72">
        <f t="shared" si="26"/>
        <v>0</v>
      </c>
      <c r="AE50" s="30">
        <v>0</v>
      </c>
      <c r="AF50" s="72">
        <f t="shared" si="27"/>
        <v>0</v>
      </c>
      <c r="AG50" s="92">
        <f t="shared" si="28"/>
        <v>0</v>
      </c>
      <c r="AH50" s="30">
        <v>0</v>
      </c>
      <c r="AI50" s="100">
        <f t="shared" si="29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0"/>
        <v>13</v>
      </c>
      <c r="AP50" s="93">
        <f t="shared" si="31"/>
        <v>9.1</v>
      </c>
      <c r="AQ50" s="98">
        <f t="shared" si="32"/>
        <v>7.15</v>
      </c>
      <c r="AR50" s="99">
        <f t="shared" si="33"/>
        <v>10.955011645014164</v>
      </c>
      <c r="AS50" s="94">
        <f t="shared" si="34"/>
        <v>6.11</v>
      </c>
      <c r="AT50" s="39">
        <f t="shared" si="35"/>
        <v>9.3615554057393773</v>
      </c>
      <c r="AU50" s="95">
        <f t="shared" si="36"/>
        <v>5.33</v>
      </c>
      <c r="AV50" s="95">
        <f t="shared" si="37"/>
        <v>8.1664632262832857</v>
      </c>
      <c r="AW50" s="38">
        <f t="shared" si="38"/>
        <v>4.2639999999999993</v>
      </c>
      <c r="AX50" s="38">
        <f t="shared" si="39"/>
        <v>6.5331705810266278</v>
      </c>
      <c r="AY50" s="42">
        <f t="shared" si="40"/>
        <v>2.6</v>
      </c>
      <c r="AZ50" s="41">
        <f t="shared" si="41"/>
        <v>1.3</v>
      </c>
      <c r="BA50" s="43">
        <f t="shared" si="42"/>
        <v>0.78</v>
      </c>
      <c r="BB50" s="46">
        <f t="shared" si="43"/>
        <v>0</v>
      </c>
      <c r="BC50" s="48">
        <f t="shared" si="44"/>
        <v>0.52</v>
      </c>
      <c r="BD50" s="49">
        <f t="shared" si="45"/>
        <v>0.26</v>
      </c>
      <c r="BE50" s="50">
        <f t="shared" si="46"/>
        <v>0.26</v>
      </c>
      <c r="BF50" s="51">
        <f t="shared" si="47"/>
        <v>0.52</v>
      </c>
      <c r="BG50" s="52">
        <f t="shared" si="48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>Z51</f>
        <v>0</v>
      </c>
      <c r="E51" s="27">
        <f>AB51</f>
        <v>0</v>
      </c>
      <c r="F51" s="27">
        <f>AD51</f>
        <v>0</v>
      </c>
      <c r="G51" s="27">
        <f>AF51</f>
        <v>0</v>
      </c>
      <c r="H51" s="27">
        <v>0.4</v>
      </c>
      <c r="I51" s="81">
        <f>AJ51</f>
        <v>0</v>
      </c>
      <c r="J51" s="80">
        <f>AK51</f>
        <v>0</v>
      </c>
      <c r="K51" s="81">
        <f>AL51</f>
        <v>0</v>
      </c>
      <c r="L51" s="28">
        <f>AM51</f>
        <v>0</v>
      </c>
      <c r="M51" s="29">
        <f>SUM(B51:L51)</f>
        <v>30.4</v>
      </c>
      <c r="N51" s="112">
        <v>42</v>
      </c>
      <c r="O51" s="6"/>
      <c r="P51" s="134"/>
      <c r="Q51" s="20"/>
      <c r="R51" s="101"/>
      <c r="S51" s="107"/>
      <c r="T51" s="106"/>
      <c r="U51" s="30">
        <v>0</v>
      </c>
      <c r="V51" s="78">
        <f t="shared" si="22"/>
        <v>0</v>
      </c>
      <c r="W51" s="30">
        <v>0</v>
      </c>
      <c r="X51" s="72">
        <f t="shared" si="23"/>
        <v>0</v>
      </c>
      <c r="Y51" s="30">
        <v>0</v>
      </c>
      <c r="Z51" s="72">
        <f t="shared" si="24"/>
        <v>0</v>
      </c>
      <c r="AA51" s="30">
        <v>0</v>
      </c>
      <c r="AB51" s="72">
        <f t="shared" si="25"/>
        <v>0</v>
      </c>
      <c r="AC51" s="30">
        <v>0</v>
      </c>
      <c r="AD51" s="72">
        <f t="shared" si="26"/>
        <v>0</v>
      </c>
      <c r="AE51" s="30">
        <v>0</v>
      </c>
      <c r="AF51" s="72">
        <f t="shared" si="27"/>
        <v>0</v>
      </c>
      <c r="AG51" s="92">
        <f t="shared" si="28"/>
        <v>0</v>
      </c>
      <c r="AH51" s="30">
        <v>0</v>
      </c>
      <c r="AI51" s="100">
        <f t="shared" si="29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0"/>
        <v>15.2</v>
      </c>
      <c r="AP51" s="93">
        <f t="shared" si="31"/>
        <v>10.64</v>
      </c>
      <c r="AQ51" s="98">
        <f t="shared" si="32"/>
        <v>8.36</v>
      </c>
      <c r="AR51" s="99">
        <f t="shared" si="33"/>
        <v>12.268793150815128</v>
      </c>
      <c r="AS51" s="94">
        <f t="shared" si="34"/>
        <v>7.1440000000000001</v>
      </c>
      <c r="AT51" s="39">
        <f t="shared" si="35"/>
        <v>10.484241419787473</v>
      </c>
      <c r="AU51" s="95">
        <f t="shared" si="36"/>
        <v>6.2320000000000002</v>
      </c>
      <c r="AV51" s="95">
        <f t="shared" si="37"/>
        <v>9.145827621516732</v>
      </c>
      <c r="AW51" s="38">
        <f t="shared" si="38"/>
        <v>4.9855999999999998</v>
      </c>
      <c r="AX51" s="38">
        <f t="shared" si="39"/>
        <v>7.3166620972133858</v>
      </c>
      <c r="AY51" s="42">
        <f t="shared" si="40"/>
        <v>3.04</v>
      </c>
      <c r="AZ51" s="41">
        <f t="shared" si="41"/>
        <v>1.52</v>
      </c>
      <c r="BA51" s="43">
        <f t="shared" si="42"/>
        <v>0.91199999999999992</v>
      </c>
      <c r="BB51" s="46">
        <f t="shared" si="43"/>
        <v>0</v>
      </c>
      <c r="BC51" s="48">
        <f t="shared" si="44"/>
        <v>0.60799999999999998</v>
      </c>
      <c r="BD51" s="49">
        <f t="shared" si="45"/>
        <v>0.30399999999999999</v>
      </c>
      <c r="BE51" s="50">
        <f t="shared" si="46"/>
        <v>0.30399999999999999</v>
      </c>
      <c r="BF51" s="51">
        <f t="shared" si="47"/>
        <v>0.60799999999999998</v>
      </c>
      <c r="BG51" s="52">
        <f t="shared" si="48"/>
        <v>0.91199999999999992</v>
      </c>
      <c r="BH51" s="5"/>
    </row>
    <row r="52" spans="1:60" s="12" customFormat="1" ht="25.15" customHeight="1" x14ac:dyDescent="0.25">
      <c r="A52" s="57" t="s">
        <v>149</v>
      </c>
      <c r="B52" s="27">
        <v>24.8</v>
      </c>
      <c r="C52" s="27">
        <v>0.9</v>
      </c>
      <c r="D52" s="27">
        <f>Z52</f>
        <v>0</v>
      </c>
      <c r="E52" s="27">
        <v>2.85</v>
      </c>
      <c r="F52" s="27">
        <f>AD52</f>
        <v>0</v>
      </c>
      <c r="G52" s="27">
        <f>AF52</f>
        <v>0</v>
      </c>
      <c r="H52" s="27">
        <v>1.7</v>
      </c>
      <c r="I52" s="81">
        <f>AJ52</f>
        <v>0</v>
      </c>
      <c r="J52" s="80">
        <f>AK52</f>
        <v>0</v>
      </c>
      <c r="K52" s="81">
        <f>AL52</f>
        <v>0</v>
      </c>
      <c r="L52" s="28">
        <f>AM52</f>
        <v>0</v>
      </c>
      <c r="M52" s="29">
        <f>SUM(B52:L52)</f>
        <v>30.25</v>
      </c>
      <c r="N52" s="112">
        <v>43</v>
      </c>
      <c r="O52" s="6"/>
      <c r="P52" s="134"/>
      <c r="Q52" s="20"/>
      <c r="R52" s="101"/>
      <c r="S52" s="107"/>
      <c r="T52" s="106"/>
      <c r="U52" s="30">
        <v>0</v>
      </c>
      <c r="V52" s="78">
        <f t="shared" si="22"/>
        <v>0</v>
      </c>
      <c r="W52" s="30">
        <v>0</v>
      </c>
      <c r="X52" s="72">
        <f t="shared" si="23"/>
        <v>0</v>
      </c>
      <c r="Y52" s="30">
        <v>0</v>
      </c>
      <c r="Z52" s="72">
        <f t="shared" si="24"/>
        <v>0</v>
      </c>
      <c r="AA52" s="30">
        <v>0</v>
      </c>
      <c r="AB52" s="72">
        <f t="shared" si="25"/>
        <v>0</v>
      </c>
      <c r="AC52" s="30">
        <v>0</v>
      </c>
      <c r="AD52" s="72">
        <f t="shared" si="26"/>
        <v>0</v>
      </c>
      <c r="AE52" s="30">
        <v>0</v>
      </c>
      <c r="AF52" s="72">
        <f t="shared" si="27"/>
        <v>0</v>
      </c>
      <c r="AG52" s="92">
        <f t="shared" si="28"/>
        <v>0</v>
      </c>
      <c r="AH52" s="30">
        <v>0</v>
      </c>
      <c r="AI52" s="100">
        <f t="shared" si="29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0"/>
        <v>15.125</v>
      </c>
      <c r="AP52" s="93">
        <f t="shared" si="31"/>
        <v>10.5875</v>
      </c>
      <c r="AQ52" s="98">
        <f t="shared" si="32"/>
        <v>8.3187499999999996</v>
      </c>
      <c r="AR52" s="99">
        <f t="shared" si="33"/>
        <v>12.730843711802637</v>
      </c>
      <c r="AS52" s="94">
        <f t="shared" si="34"/>
        <v>7.1087499999999997</v>
      </c>
      <c r="AT52" s="39">
        <f t="shared" si="35"/>
        <v>10.879084626449526</v>
      </c>
      <c r="AU52" s="95">
        <f t="shared" si="36"/>
        <v>6.2012499999999999</v>
      </c>
      <c r="AV52" s="95">
        <f t="shared" si="37"/>
        <v>9.4902653124346923</v>
      </c>
      <c r="AW52" s="38">
        <f t="shared" si="38"/>
        <v>4.9609999999999994</v>
      </c>
      <c r="AX52" s="38">
        <f t="shared" si="39"/>
        <v>7.5922122499477531</v>
      </c>
      <c r="AY52" s="42">
        <f t="shared" si="40"/>
        <v>3.0249999999999999</v>
      </c>
      <c r="AZ52" s="41">
        <f t="shared" si="41"/>
        <v>1.5125</v>
      </c>
      <c r="BA52" s="43">
        <f t="shared" si="42"/>
        <v>0.90749999999999997</v>
      </c>
      <c r="BB52" s="46">
        <f t="shared" si="43"/>
        <v>0</v>
      </c>
      <c r="BC52" s="48">
        <f t="shared" si="44"/>
        <v>0.60499999999999998</v>
      </c>
      <c r="BD52" s="49">
        <f t="shared" si="45"/>
        <v>0.30249999999999999</v>
      </c>
      <c r="BE52" s="50">
        <f t="shared" si="46"/>
        <v>0.30249999999999999</v>
      </c>
      <c r="BF52" s="51">
        <f t="shared" si="47"/>
        <v>0.60499999999999998</v>
      </c>
      <c r="BG52" s="52">
        <f t="shared" si="48"/>
        <v>0.90749999999999997</v>
      </c>
      <c r="BH52" s="5"/>
    </row>
    <row r="53" spans="1:60" s="12" customFormat="1" ht="25.15" customHeight="1" x14ac:dyDescent="0.25">
      <c r="A53" s="57" t="s">
        <v>151</v>
      </c>
      <c r="B53" s="27">
        <v>30</v>
      </c>
      <c r="C53" s="27">
        <f>X53</f>
        <v>0</v>
      </c>
      <c r="D53" s="27">
        <f>Z53</f>
        <v>0</v>
      </c>
      <c r="E53" s="27">
        <f>AB53</f>
        <v>0</v>
      </c>
      <c r="F53" s="27">
        <f>AD53</f>
        <v>0</v>
      </c>
      <c r="G53" s="27">
        <f>AF53</f>
        <v>0</v>
      </c>
      <c r="H53" s="27">
        <f>AI53</f>
        <v>0</v>
      </c>
      <c r="I53" s="81">
        <f>AJ53</f>
        <v>0</v>
      </c>
      <c r="J53" s="80">
        <f>AK53</f>
        <v>0</v>
      </c>
      <c r="K53" s="81">
        <f>AL53</f>
        <v>0</v>
      </c>
      <c r="L53" s="28">
        <f>AM53</f>
        <v>0</v>
      </c>
      <c r="M53" s="29">
        <f>SUM(B53:L53)</f>
        <v>30</v>
      </c>
      <c r="N53" s="112">
        <v>44</v>
      </c>
      <c r="O53" s="6"/>
      <c r="P53" s="134"/>
      <c r="Q53" s="20"/>
      <c r="R53" s="101"/>
      <c r="S53" s="107"/>
      <c r="T53" s="106"/>
      <c r="U53" s="30">
        <v>0</v>
      </c>
      <c r="V53" s="78">
        <f t="shared" si="22"/>
        <v>0</v>
      </c>
      <c r="W53" s="30">
        <v>0</v>
      </c>
      <c r="X53" s="72">
        <f t="shared" si="23"/>
        <v>0</v>
      </c>
      <c r="Y53" s="30">
        <v>0</v>
      </c>
      <c r="Z53" s="72">
        <f t="shared" si="24"/>
        <v>0</v>
      </c>
      <c r="AA53" s="30">
        <v>0</v>
      </c>
      <c r="AB53" s="72">
        <f t="shared" si="25"/>
        <v>0</v>
      </c>
      <c r="AC53" s="30">
        <v>0</v>
      </c>
      <c r="AD53" s="72">
        <f t="shared" si="26"/>
        <v>0</v>
      </c>
      <c r="AE53" s="30">
        <v>0</v>
      </c>
      <c r="AF53" s="72">
        <f t="shared" si="27"/>
        <v>0</v>
      </c>
      <c r="AG53" s="92">
        <f t="shared" si="28"/>
        <v>0</v>
      </c>
      <c r="AH53" s="30">
        <v>0</v>
      </c>
      <c r="AI53" s="100">
        <f t="shared" si="29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0"/>
        <v>15</v>
      </c>
      <c r="AP53" s="93">
        <f t="shared" si="31"/>
        <v>10.5</v>
      </c>
      <c r="AQ53" s="98">
        <f t="shared" si="32"/>
        <v>8.25</v>
      </c>
      <c r="AR53" s="99">
        <f t="shared" si="33"/>
        <v>12.464105238819794</v>
      </c>
      <c r="AS53" s="94">
        <f t="shared" si="34"/>
        <v>7.05</v>
      </c>
      <c r="AT53" s="39">
        <f t="shared" si="35"/>
        <v>10.651144476809641</v>
      </c>
      <c r="AU53" s="95">
        <f t="shared" si="36"/>
        <v>6.1499999999999995</v>
      </c>
      <c r="AV53" s="95">
        <f t="shared" si="37"/>
        <v>9.2914239053020271</v>
      </c>
      <c r="AW53" s="38">
        <f t="shared" si="38"/>
        <v>4.919999999999999</v>
      </c>
      <c r="AX53" s="38">
        <f t="shared" si="39"/>
        <v>7.4331391242416212</v>
      </c>
      <c r="AY53" s="42">
        <f t="shared" si="40"/>
        <v>3</v>
      </c>
      <c r="AZ53" s="41">
        <f t="shared" si="41"/>
        <v>1.5</v>
      </c>
      <c r="BA53" s="43">
        <f t="shared" si="42"/>
        <v>0.89999999999999991</v>
      </c>
      <c r="BB53" s="46">
        <f t="shared" si="43"/>
        <v>0</v>
      </c>
      <c r="BC53" s="48">
        <f t="shared" si="44"/>
        <v>0.6</v>
      </c>
      <c r="BD53" s="49">
        <f t="shared" si="45"/>
        <v>0.3</v>
      </c>
      <c r="BE53" s="50">
        <f t="shared" si="46"/>
        <v>0.3</v>
      </c>
      <c r="BF53" s="51">
        <f t="shared" si="47"/>
        <v>0.6</v>
      </c>
      <c r="BG53" s="52">
        <f t="shared" si="48"/>
        <v>0.89999999999999991</v>
      </c>
      <c r="BH53" s="5"/>
    </row>
    <row r="54" spans="1:60" s="12" customFormat="1" ht="25.15" customHeight="1" x14ac:dyDescent="0.25">
      <c r="A54" s="57" t="s">
        <v>150</v>
      </c>
      <c r="B54" s="27">
        <v>23.6</v>
      </c>
      <c r="C54" s="27">
        <f>X54</f>
        <v>0</v>
      </c>
      <c r="D54" s="27">
        <f>Z54</f>
        <v>0</v>
      </c>
      <c r="E54" s="27">
        <f>AB54</f>
        <v>0</v>
      </c>
      <c r="F54" s="27">
        <f>AD54</f>
        <v>0</v>
      </c>
      <c r="G54" s="27">
        <v>1.5</v>
      </c>
      <c r="H54" s="27">
        <v>4.0999999999999996</v>
      </c>
      <c r="I54" s="81">
        <f>AJ54</f>
        <v>0</v>
      </c>
      <c r="J54" s="80">
        <f>AK54</f>
        <v>0</v>
      </c>
      <c r="K54" s="81">
        <f>AL54</f>
        <v>0</v>
      </c>
      <c r="L54" s="28">
        <f>AM54</f>
        <v>0</v>
      </c>
      <c r="M54" s="29">
        <f>SUM(B54:L54)</f>
        <v>29.200000000000003</v>
      </c>
      <c r="N54" s="112">
        <v>45</v>
      </c>
      <c r="O54" s="6"/>
      <c r="P54" s="134"/>
      <c r="Q54" s="20"/>
      <c r="R54" s="101"/>
      <c r="S54" s="107"/>
      <c r="T54" s="106"/>
      <c r="U54" s="30">
        <v>0</v>
      </c>
      <c r="V54" s="78">
        <f t="shared" si="22"/>
        <v>0</v>
      </c>
      <c r="W54" s="30">
        <v>0</v>
      </c>
      <c r="X54" s="72">
        <f t="shared" si="23"/>
        <v>0</v>
      </c>
      <c r="Y54" s="30">
        <v>0</v>
      </c>
      <c r="Z54" s="72">
        <f t="shared" si="24"/>
        <v>0</v>
      </c>
      <c r="AA54" s="30">
        <v>0</v>
      </c>
      <c r="AB54" s="72">
        <f t="shared" si="25"/>
        <v>0</v>
      </c>
      <c r="AC54" s="30">
        <v>0</v>
      </c>
      <c r="AD54" s="72">
        <f t="shared" si="26"/>
        <v>0</v>
      </c>
      <c r="AE54" s="30">
        <v>0</v>
      </c>
      <c r="AF54" s="72">
        <f t="shared" si="27"/>
        <v>0</v>
      </c>
      <c r="AG54" s="92">
        <f t="shared" si="28"/>
        <v>0</v>
      </c>
      <c r="AH54" s="30">
        <v>0</v>
      </c>
      <c r="AI54" s="100">
        <f t="shared" si="29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0"/>
        <v>14.600000000000001</v>
      </c>
      <c r="AP54" s="93">
        <f t="shared" si="31"/>
        <v>10.220000000000001</v>
      </c>
      <c r="AQ54" s="98">
        <f t="shared" si="32"/>
        <v>8.0300000000000011</v>
      </c>
      <c r="AR54" s="99">
        <f t="shared" si="33"/>
        <v>11.228863400344137</v>
      </c>
      <c r="AS54" s="94">
        <f t="shared" si="34"/>
        <v>6.862000000000001</v>
      </c>
      <c r="AT54" s="39">
        <f t="shared" si="35"/>
        <v>9.5955741784758999</v>
      </c>
      <c r="AU54" s="95">
        <f t="shared" si="36"/>
        <v>5.9860000000000007</v>
      </c>
      <c r="AV54" s="95">
        <f t="shared" si="37"/>
        <v>8.3706072620747207</v>
      </c>
      <c r="AW54" s="38">
        <f t="shared" si="38"/>
        <v>4.7888000000000002</v>
      </c>
      <c r="AX54" s="38">
        <f t="shared" si="39"/>
        <v>6.6964858096597757</v>
      </c>
      <c r="AY54" s="42">
        <f t="shared" si="40"/>
        <v>2.9200000000000004</v>
      </c>
      <c r="AZ54" s="41">
        <f t="shared" si="41"/>
        <v>1.4600000000000002</v>
      </c>
      <c r="BA54" s="43">
        <f t="shared" si="42"/>
        <v>0.87600000000000011</v>
      </c>
      <c r="BB54" s="46">
        <f t="shared" si="43"/>
        <v>0</v>
      </c>
      <c r="BC54" s="48">
        <f t="shared" si="44"/>
        <v>0.58400000000000007</v>
      </c>
      <c r="BD54" s="49">
        <f t="shared" si="45"/>
        <v>0.29200000000000004</v>
      </c>
      <c r="BE54" s="50">
        <f t="shared" si="46"/>
        <v>0.29200000000000004</v>
      </c>
      <c r="BF54" s="51">
        <f t="shared" si="47"/>
        <v>0.58400000000000007</v>
      </c>
      <c r="BG54" s="52">
        <f t="shared" si="48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>Z55</f>
        <v>0</v>
      </c>
      <c r="E55" s="27">
        <v>3.6</v>
      </c>
      <c r="F55" s="27">
        <f>AD55</f>
        <v>0</v>
      </c>
      <c r="G55" s="27">
        <f>AF55</f>
        <v>0</v>
      </c>
      <c r="H55" s="27">
        <v>2.9</v>
      </c>
      <c r="I55" s="81">
        <f>AJ55</f>
        <v>0</v>
      </c>
      <c r="J55" s="80">
        <f>AK55</f>
        <v>0</v>
      </c>
      <c r="K55" s="81">
        <f>AL55</f>
        <v>0</v>
      </c>
      <c r="L55" s="28">
        <v>7.45</v>
      </c>
      <c r="M55" s="29">
        <f>SUM(B55:L55)</f>
        <v>28.75</v>
      </c>
      <c r="N55" s="112">
        <v>46</v>
      </c>
      <c r="O55" s="6"/>
      <c r="P55" s="134"/>
      <c r="Q55" s="20"/>
      <c r="R55" s="101"/>
      <c r="S55" s="107"/>
      <c r="T55" s="106"/>
      <c r="U55" s="30">
        <v>0</v>
      </c>
      <c r="V55" s="78">
        <f t="shared" si="22"/>
        <v>0</v>
      </c>
      <c r="W55" s="30">
        <v>0</v>
      </c>
      <c r="X55" s="72">
        <f t="shared" si="23"/>
        <v>0</v>
      </c>
      <c r="Y55" s="30">
        <v>0</v>
      </c>
      <c r="Z55" s="72">
        <f t="shared" si="24"/>
        <v>0</v>
      </c>
      <c r="AA55" s="30">
        <v>0</v>
      </c>
      <c r="AB55" s="72">
        <f t="shared" si="25"/>
        <v>0</v>
      </c>
      <c r="AC55" s="30">
        <v>0</v>
      </c>
      <c r="AD55" s="72">
        <f t="shared" si="26"/>
        <v>0</v>
      </c>
      <c r="AE55" s="30">
        <v>0</v>
      </c>
      <c r="AF55" s="72">
        <f t="shared" si="27"/>
        <v>0</v>
      </c>
      <c r="AG55" s="92">
        <f t="shared" si="28"/>
        <v>0</v>
      </c>
      <c r="AH55" s="30">
        <v>0</v>
      </c>
      <c r="AI55" s="100">
        <f t="shared" si="29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0"/>
        <v>10.65</v>
      </c>
      <c r="AP55" s="93">
        <f t="shared" si="31"/>
        <v>7.4550000000000001</v>
      </c>
      <c r="AQ55" s="98">
        <f t="shared" si="32"/>
        <v>5.8574999999999999</v>
      </c>
      <c r="AR55" s="99">
        <f t="shared" si="33"/>
        <v>8.4707529411236226</v>
      </c>
      <c r="AS55" s="94">
        <f t="shared" si="34"/>
        <v>5.0054999999999996</v>
      </c>
      <c r="AT55" s="39">
        <f t="shared" si="35"/>
        <v>7.2386434224147314</v>
      </c>
      <c r="AU55" s="95">
        <f t="shared" si="36"/>
        <v>4.3665000000000003</v>
      </c>
      <c r="AV55" s="95">
        <f t="shared" si="37"/>
        <v>6.314561283383064</v>
      </c>
      <c r="AW55" s="38">
        <f t="shared" si="38"/>
        <v>3.4931999999999994</v>
      </c>
      <c r="AX55" s="38">
        <f t="shared" si="39"/>
        <v>5.0516490267064507</v>
      </c>
      <c r="AY55" s="42">
        <f t="shared" si="40"/>
        <v>2.13</v>
      </c>
      <c r="AZ55" s="41">
        <f t="shared" si="41"/>
        <v>1.0649999999999999</v>
      </c>
      <c r="BA55" s="43">
        <f t="shared" si="42"/>
        <v>0.63900000000000001</v>
      </c>
      <c r="BB55" s="46">
        <f t="shared" si="43"/>
        <v>0</v>
      </c>
      <c r="BC55" s="48">
        <f t="shared" si="44"/>
        <v>0.42599999999999999</v>
      </c>
      <c r="BD55" s="49">
        <f t="shared" si="45"/>
        <v>0.21299999999999999</v>
      </c>
      <c r="BE55" s="50">
        <f t="shared" si="46"/>
        <v>0.21299999999999999</v>
      </c>
      <c r="BF55" s="51">
        <f t="shared" si="47"/>
        <v>0.42599999999999999</v>
      </c>
      <c r="BG55" s="52">
        <f t="shared" si="48"/>
        <v>0.63900000000000001</v>
      </c>
      <c r="BH55" s="5"/>
    </row>
    <row r="56" spans="1:60" s="12" customFormat="1" ht="25.15" customHeight="1" x14ac:dyDescent="0.25">
      <c r="A56" s="57" t="s">
        <v>129</v>
      </c>
      <c r="B56" s="27">
        <v>8</v>
      </c>
      <c r="C56" s="27">
        <v>9</v>
      </c>
      <c r="D56" s="27">
        <f>Z56</f>
        <v>0</v>
      </c>
      <c r="E56" s="27">
        <f>AB56</f>
        <v>0</v>
      </c>
      <c r="F56" s="27">
        <f>AD56</f>
        <v>0</v>
      </c>
      <c r="G56" s="27">
        <v>1.8</v>
      </c>
      <c r="H56" s="27">
        <v>4</v>
      </c>
      <c r="I56" s="81">
        <f>AJ56</f>
        <v>0</v>
      </c>
      <c r="J56" s="80">
        <f>AK56</f>
        <v>0</v>
      </c>
      <c r="K56" s="81">
        <f>AL56</f>
        <v>0</v>
      </c>
      <c r="L56" s="28">
        <v>5.65</v>
      </c>
      <c r="M56" s="29">
        <f>SUM(B56:L56)</f>
        <v>28.450000000000003</v>
      </c>
      <c r="N56" s="112">
        <v>47</v>
      </c>
      <c r="O56" s="6"/>
      <c r="P56" s="134"/>
      <c r="Q56" s="20"/>
      <c r="R56" s="101"/>
      <c r="S56" s="107"/>
      <c r="T56" s="106"/>
      <c r="U56" s="30">
        <v>0</v>
      </c>
      <c r="V56" s="78">
        <f t="shared" si="22"/>
        <v>0</v>
      </c>
      <c r="W56" s="30">
        <v>0</v>
      </c>
      <c r="X56" s="72">
        <f t="shared" si="23"/>
        <v>0</v>
      </c>
      <c r="Y56" s="30">
        <v>0</v>
      </c>
      <c r="Z56" s="72">
        <f t="shared" si="24"/>
        <v>0</v>
      </c>
      <c r="AA56" s="30">
        <v>0</v>
      </c>
      <c r="AB56" s="72">
        <f t="shared" si="25"/>
        <v>0</v>
      </c>
      <c r="AC56" s="30">
        <v>0</v>
      </c>
      <c r="AD56" s="72">
        <f t="shared" si="26"/>
        <v>0</v>
      </c>
      <c r="AE56" s="30">
        <v>0</v>
      </c>
      <c r="AF56" s="72">
        <f t="shared" si="27"/>
        <v>0</v>
      </c>
      <c r="AG56" s="92">
        <f t="shared" si="28"/>
        <v>0</v>
      </c>
      <c r="AH56" s="30">
        <v>0</v>
      </c>
      <c r="AI56" s="100">
        <f t="shared" si="29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0"/>
        <v>11.400000000000002</v>
      </c>
      <c r="AP56" s="93">
        <f t="shared" si="31"/>
        <v>7.9800000000000013</v>
      </c>
      <c r="AQ56" s="98">
        <f t="shared" si="32"/>
        <v>6.2700000000000014</v>
      </c>
      <c r="AR56" s="99">
        <f t="shared" si="33"/>
        <v>9.172632366291003</v>
      </c>
      <c r="AS56" s="94">
        <f t="shared" si="34"/>
        <v>5.3580000000000005</v>
      </c>
      <c r="AT56" s="39">
        <f t="shared" si="35"/>
        <v>7.8384312948304924</v>
      </c>
      <c r="AU56" s="95">
        <f t="shared" si="36"/>
        <v>4.6740000000000004</v>
      </c>
      <c r="AV56" s="95">
        <f t="shared" si="37"/>
        <v>6.8377804912351108</v>
      </c>
      <c r="AW56" s="38">
        <f t="shared" si="38"/>
        <v>3.7392000000000003</v>
      </c>
      <c r="AX56" s="38">
        <f t="shared" si="39"/>
        <v>5.4702243929880883</v>
      </c>
      <c r="AY56" s="42">
        <f t="shared" si="40"/>
        <v>2.2800000000000002</v>
      </c>
      <c r="AZ56" s="41">
        <f t="shared" si="41"/>
        <v>1.1400000000000001</v>
      </c>
      <c r="BA56" s="43">
        <f t="shared" si="42"/>
        <v>0.68400000000000016</v>
      </c>
      <c r="BB56" s="46">
        <f t="shared" si="43"/>
        <v>0</v>
      </c>
      <c r="BC56" s="48">
        <f t="shared" si="44"/>
        <v>0.45600000000000007</v>
      </c>
      <c r="BD56" s="49">
        <f t="shared" si="45"/>
        <v>0.22800000000000004</v>
      </c>
      <c r="BE56" s="50">
        <f t="shared" si="46"/>
        <v>0.22800000000000004</v>
      </c>
      <c r="BF56" s="51">
        <f t="shared" si="47"/>
        <v>0.45600000000000007</v>
      </c>
      <c r="BG56" s="52">
        <f t="shared" si="48"/>
        <v>0.68400000000000016</v>
      </c>
      <c r="BH56" s="5"/>
    </row>
    <row r="57" spans="1:60" s="12" customFormat="1" ht="25.15" customHeight="1" x14ac:dyDescent="0.25">
      <c r="A57" s="57" t="s">
        <v>140</v>
      </c>
      <c r="B57" s="27">
        <v>18.399999999999999</v>
      </c>
      <c r="C57" s="27">
        <f>X57</f>
        <v>0</v>
      </c>
      <c r="D57" s="27">
        <f>Z57</f>
        <v>0</v>
      </c>
      <c r="E57" s="27">
        <f>AB57</f>
        <v>0</v>
      </c>
      <c r="F57" s="27">
        <f>AD57</f>
        <v>0</v>
      </c>
      <c r="G57" s="27">
        <v>3.6</v>
      </c>
      <c r="H57" s="27">
        <v>1.4</v>
      </c>
      <c r="I57" s="81">
        <f>AJ57</f>
        <v>0</v>
      </c>
      <c r="J57" s="80">
        <f>AK57</f>
        <v>0</v>
      </c>
      <c r="K57" s="81">
        <f>AL57</f>
        <v>0</v>
      </c>
      <c r="L57" s="28">
        <v>4.9400000000000004</v>
      </c>
      <c r="M57" s="29">
        <f>SUM(B57:L57)</f>
        <v>28.34</v>
      </c>
      <c r="N57" s="112">
        <v>48</v>
      </c>
      <c r="O57" s="6"/>
      <c r="P57" s="134"/>
      <c r="Q57" s="20"/>
      <c r="R57" s="101"/>
      <c r="S57" s="107"/>
      <c r="T57" s="106"/>
      <c r="U57" s="30">
        <v>0</v>
      </c>
      <c r="V57" s="78">
        <f t="shared" si="22"/>
        <v>0</v>
      </c>
      <c r="W57" s="30">
        <v>0</v>
      </c>
      <c r="X57" s="72">
        <f t="shared" si="23"/>
        <v>0</v>
      </c>
      <c r="Y57" s="30">
        <v>0</v>
      </c>
      <c r="Z57" s="72">
        <f t="shared" si="24"/>
        <v>0</v>
      </c>
      <c r="AA57" s="30">
        <v>0</v>
      </c>
      <c r="AB57" s="72">
        <f t="shared" si="25"/>
        <v>0</v>
      </c>
      <c r="AC57" s="30">
        <v>0</v>
      </c>
      <c r="AD57" s="72">
        <f t="shared" si="26"/>
        <v>0</v>
      </c>
      <c r="AE57" s="30">
        <v>0</v>
      </c>
      <c r="AF57" s="72">
        <f t="shared" si="27"/>
        <v>0</v>
      </c>
      <c r="AG57" s="92">
        <f t="shared" si="28"/>
        <v>0</v>
      </c>
      <c r="AH57" s="30">
        <v>0</v>
      </c>
      <c r="AI57" s="100">
        <f t="shared" si="29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0"/>
        <v>11.7</v>
      </c>
      <c r="AP57" s="93">
        <f t="shared" si="31"/>
        <v>8.19</v>
      </c>
      <c r="AQ57" s="98">
        <f t="shared" si="32"/>
        <v>6.4349999999999996</v>
      </c>
      <c r="AR57" s="99">
        <f t="shared" si="33"/>
        <v>9.3516006258838313</v>
      </c>
      <c r="AS57" s="94">
        <f t="shared" si="34"/>
        <v>5.4989999999999997</v>
      </c>
      <c r="AT57" s="39">
        <f t="shared" si="35"/>
        <v>7.9913678075734556</v>
      </c>
      <c r="AU57" s="95">
        <f t="shared" si="36"/>
        <v>4.7969999999999997</v>
      </c>
      <c r="AV57" s="95">
        <f t="shared" si="37"/>
        <v>6.9711931938406737</v>
      </c>
      <c r="AW57" s="38">
        <f t="shared" si="38"/>
        <v>3.8375999999999992</v>
      </c>
      <c r="AX57" s="38">
        <f t="shared" si="39"/>
        <v>5.5769545550725388</v>
      </c>
      <c r="AY57" s="42">
        <f t="shared" si="40"/>
        <v>2.34</v>
      </c>
      <c r="AZ57" s="41">
        <f t="shared" si="41"/>
        <v>1.17</v>
      </c>
      <c r="BA57" s="43">
        <f t="shared" si="42"/>
        <v>0.70199999999999996</v>
      </c>
      <c r="BB57" s="46">
        <f t="shared" si="43"/>
        <v>0</v>
      </c>
      <c r="BC57" s="48">
        <f t="shared" si="44"/>
        <v>0.46799999999999997</v>
      </c>
      <c r="BD57" s="49">
        <f t="shared" si="45"/>
        <v>0.23399999999999999</v>
      </c>
      <c r="BE57" s="50">
        <f t="shared" si="46"/>
        <v>0.23399999999999999</v>
      </c>
      <c r="BF57" s="51">
        <f t="shared" si="47"/>
        <v>0.46799999999999997</v>
      </c>
      <c r="BG57" s="52">
        <f t="shared" si="48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>Z58</f>
        <v>0</v>
      </c>
      <c r="E58" s="27">
        <v>3</v>
      </c>
      <c r="F58" s="27">
        <f>AD58</f>
        <v>0</v>
      </c>
      <c r="G58" s="27">
        <v>3.6</v>
      </c>
      <c r="H58" s="27">
        <v>6</v>
      </c>
      <c r="I58" s="81">
        <f>AJ58</f>
        <v>0</v>
      </c>
      <c r="J58" s="80">
        <f>AK58</f>
        <v>0</v>
      </c>
      <c r="K58" s="81">
        <f>AL58</f>
        <v>0</v>
      </c>
      <c r="L58" s="28">
        <f>AM58</f>
        <v>0</v>
      </c>
      <c r="M58" s="29">
        <f>SUM(B58:L58)</f>
        <v>28.200000000000003</v>
      </c>
      <c r="N58" s="112">
        <v>49</v>
      </c>
      <c r="O58" s="6"/>
      <c r="P58" s="134"/>
      <c r="Q58" s="20"/>
      <c r="R58" s="101"/>
      <c r="S58" s="107"/>
      <c r="T58" s="106"/>
      <c r="U58" s="30">
        <v>0</v>
      </c>
      <c r="V58" s="78">
        <f t="shared" si="22"/>
        <v>0</v>
      </c>
      <c r="W58" s="30">
        <v>0</v>
      </c>
      <c r="X58" s="72">
        <f t="shared" si="23"/>
        <v>0</v>
      </c>
      <c r="Y58" s="30">
        <v>0</v>
      </c>
      <c r="Z58" s="72">
        <f t="shared" si="24"/>
        <v>0</v>
      </c>
      <c r="AA58" s="30">
        <v>0</v>
      </c>
      <c r="AB58" s="72">
        <f t="shared" si="25"/>
        <v>0</v>
      </c>
      <c r="AC58" s="30">
        <v>0</v>
      </c>
      <c r="AD58" s="72">
        <f t="shared" si="26"/>
        <v>0</v>
      </c>
      <c r="AE58" s="30">
        <v>0</v>
      </c>
      <c r="AF58" s="72">
        <f t="shared" si="27"/>
        <v>0</v>
      </c>
      <c r="AG58" s="92">
        <f t="shared" si="28"/>
        <v>0</v>
      </c>
      <c r="AH58" s="30">
        <v>0</v>
      </c>
      <c r="AI58" s="100">
        <f t="shared" si="29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0"/>
        <v>14.100000000000001</v>
      </c>
      <c r="AP58" s="93">
        <f t="shared" si="31"/>
        <v>9.870000000000001</v>
      </c>
      <c r="AQ58" s="98">
        <f t="shared" si="32"/>
        <v>7.7550000000000008</v>
      </c>
      <c r="AR58" s="99">
        <f t="shared" si="33"/>
        <v>10.921539478897047</v>
      </c>
      <c r="AS58" s="94">
        <f t="shared" si="34"/>
        <v>6.6270000000000007</v>
      </c>
      <c r="AT58" s="39">
        <f t="shared" si="35"/>
        <v>9.3329519183302043</v>
      </c>
      <c r="AU58" s="95">
        <f t="shared" si="36"/>
        <v>5.7810000000000006</v>
      </c>
      <c r="AV58" s="95">
        <f t="shared" si="37"/>
        <v>8.141511247905072</v>
      </c>
      <c r="AW58" s="38">
        <f t="shared" si="38"/>
        <v>4.6248000000000005</v>
      </c>
      <c r="AX58" s="38">
        <f t="shared" si="39"/>
        <v>6.5132089983240569</v>
      </c>
      <c r="AY58" s="42">
        <f t="shared" si="40"/>
        <v>2.8200000000000003</v>
      </c>
      <c r="AZ58" s="41">
        <f t="shared" si="41"/>
        <v>1.4100000000000001</v>
      </c>
      <c r="BA58" s="43">
        <f t="shared" si="42"/>
        <v>0.84600000000000009</v>
      </c>
      <c r="BB58" s="46">
        <f t="shared" si="43"/>
        <v>0</v>
      </c>
      <c r="BC58" s="48">
        <f t="shared" si="44"/>
        <v>0.56400000000000006</v>
      </c>
      <c r="BD58" s="49">
        <f t="shared" si="45"/>
        <v>0.28200000000000003</v>
      </c>
      <c r="BE58" s="50">
        <f t="shared" si="46"/>
        <v>0.28200000000000003</v>
      </c>
      <c r="BF58" s="51">
        <f t="shared" si="47"/>
        <v>0.56400000000000006</v>
      </c>
      <c r="BG58" s="52">
        <f t="shared" si="48"/>
        <v>0.84600000000000009</v>
      </c>
      <c r="BH58" s="5"/>
    </row>
    <row r="59" spans="1:60" s="12" customFormat="1" ht="25.15" customHeight="1" x14ac:dyDescent="0.25">
      <c r="A59" s="57" t="s">
        <v>115</v>
      </c>
      <c r="B59" s="27">
        <v>9.6</v>
      </c>
      <c r="C59" s="27">
        <v>1.8</v>
      </c>
      <c r="D59" s="27">
        <f>Z59</f>
        <v>0</v>
      </c>
      <c r="E59" s="27">
        <v>5.7</v>
      </c>
      <c r="F59" s="27">
        <f>AD59</f>
        <v>0</v>
      </c>
      <c r="G59" s="27">
        <f>AF59</f>
        <v>0</v>
      </c>
      <c r="H59" s="27">
        <v>5.4</v>
      </c>
      <c r="I59" s="81">
        <f>AJ59</f>
        <v>0</v>
      </c>
      <c r="J59" s="80">
        <f>AK59</f>
        <v>0</v>
      </c>
      <c r="K59" s="81">
        <f>AL59</f>
        <v>0</v>
      </c>
      <c r="L59" s="28">
        <v>5.0199999999999996</v>
      </c>
      <c r="M59" s="29">
        <f>SUM(B59:L59)</f>
        <v>27.52</v>
      </c>
      <c r="N59" s="112">
        <v>50</v>
      </c>
      <c r="O59" s="6"/>
      <c r="P59" s="134"/>
      <c r="Q59" s="20"/>
      <c r="R59" s="101"/>
      <c r="S59" s="107"/>
      <c r="T59" s="106"/>
      <c r="U59" s="30">
        <v>0</v>
      </c>
      <c r="V59" s="78">
        <f t="shared" si="22"/>
        <v>0</v>
      </c>
      <c r="W59" s="30">
        <v>0</v>
      </c>
      <c r="X59" s="72">
        <f t="shared" si="23"/>
        <v>0</v>
      </c>
      <c r="Y59" s="30">
        <v>0</v>
      </c>
      <c r="Z59" s="72">
        <f t="shared" si="24"/>
        <v>0</v>
      </c>
      <c r="AA59" s="30">
        <v>0</v>
      </c>
      <c r="AB59" s="72">
        <f t="shared" si="25"/>
        <v>0</v>
      </c>
      <c r="AC59" s="30">
        <v>0</v>
      </c>
      <c r="AD59" s="72">
        <f t="shared" si="26"/>
        <v>0</v>
      </c>
      <c r="AE59" s="30">
        <v>0</v>
      </c>
      <c r="AF59" s="72">
        <f t="shared" si="27"/>
        <v>0</v>
      </c>
      <c r="AG59" s="92">
        <f t="shared" si="28"/>
        <v>0</v>
      </c>
      <c r="AH59" s="30">
        <v>0</v>
      </c>
      <c r="AI59" s="100">
        <f t="shared" si="29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0"/>
        <v>11.25</v>
      </c>
      <c r="AP59" s="93">
        <f t="shared" si="31"/>
        <v>7.875</v>
      </c>
      <c r="AQ59" s="98">
        <f t="shared" si="32"/>
        <v>6.1875</v>
      </c>
      <c r="AR59" s="99">
        <f t="shared" si="33"/>
        <v>8.0934194117528158</v>
      </c>
      <c r="AS59" s="94">
        <f t="shared" si="34"/>
        <v>5.2875000000000005</v>
      </c>
      <c r="AT59" s="39">
        <f t="shared" si="35"/>
        <v>6.9161947700433153</v>
      </c>
      <c r="AU59" s="95">
        <f t="shared" si="36"/>
        <v>4.6124999999999998</v>
      </c>
      <c r="AV59" s="95">
        <f t="shared" si="37"/>
        <v>6.033276288761189</v>
      </c>
      <c r="AW59" s="38">
        <f t="shared" si="38"/>
        <v>3.69</v>
      </c>
      <c r="AX59" s="38">
        <f t="shared" si="39"/>
        <v>4.8266210310089512</v>
      </c>
      <c r="AY59" s="42">
        <f t="shared" si="40"/>
        <v>2.25</v>
      </c>
      <c r="AZ59" s="41">
        <f t="shared" si="41"/>
        <v>1.125</v>
      </c>
      <c r="BA59" s="43">
        <f t="shared" si="42"/>
        <v>0.67500000000000004</v>
      </c>
      <c r="BB59" s="46">
        <f t="shared" si="43"/>
        <v>0</v>
      </c>
      <c r="BC59" s="48">
        <f t="shared" si="44"/>
        <v>0.45</v>
      </c>
      <c r="BD59" s="49">
        <f t="shared" si="45"/>
        <v>0.22500000000000001</v>
      </c>
      <c r="BE59" s="50">
        <f t="shared" si="46"/>
        <v>0.22500000000000001</v>
      </c>
      <c r="BF59" s="51">
        <f t="shared" si="47"/>
        <v>0.45</v>
      </c>
      <c r="BG59" s="52">
        <f t="shared" si="48"/>
        <v>0.67500000000000004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>Z60</f>
        <v>0</v>
      </c>
      <c r="E60" s="27">
        <v>4.3499999999999996</v>
      </c>
      <c r="F60" s="27">
        <f>AD60</f>
        <v>0</v>
      </c>
      <c r="G60" s="27">
        <f>AF60</f>
        <v>0</v>
      </c>
      <c r="H60" s="27">
        <v>4.9000000000000004</v>
      </c>
      <c r="I60" s="81">
        <f>AJ60</f>
        <v>0</v>
      </c>
      <c r="J60" s="80">
        <f>AK60</f>
        <v>0</v>
      </c>
      <c r="K60" s="81">
        <f>AL60</f>
        <v>0</v>
      </c>
      <c r="L60" s="28">
        <f>AM60</f>
        <v>0</v>
      </c>
      <c r="M60" s="29">
        <f>SUM(B60:L60)</f>
        <v>25.85</v>
      </c>
      <c r="N60" s="112">
        <v>51</v>
      </c>
      <c r="O60" s="6"/>
      <c r="P60" s="134"/>
      <c r="Q60" s="20"/>
      <c r="R60" s="101"/>
      <c r="S60" s="107"/>
      <c r="T60" s="106"/>
      <c r="U60" s="30">
        <v>0</v>
      </c>
      <c r="V60" s="78">
        <f t="shared" si="22"/>
        <v>0</v>
      </c>
      <c r="W60" s="30">
        <v>0</v>
      </c>
      <c r="X60" s="72">
        <f t="shared" si="23"/>
        <v>0</v>
      </c>
      <c r="Y60" s="30">
        <v>0</v>
      </c>
      <c r="Z60" s="72">
        <f t="shared" si="24"/>
        <v>0</v>
      </c>
      <c r="AA60" s="30">
        <v>0</v>
      </c>
      <c r="AB60" s="72">
        <f t="shared" si="25"/>
        <v>0</v>
      </c>
      <c r="AC60" s="30">
        <v>0</v>
      </c>
      <c r="AD60" s="72">
        <f t="shared" si="26"/>
        <v>0</v>
      </c>
      <c r="AE60" s="30">
        <v>0</v>
      </c>
      <c r="AF60" s="72">
        <f t="shared" si="27"/>
        <v>0</v>
      </c>
      <c r="AG60" s="92">
        <f t="shared" si="28"/>
        <v>0</v>
      </c>
      <c r="AH60" s="30">
        <v>0</v>
      </c>
      <c r="AI60" s="100">
        <f t="shared" si="29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0"/>
        <v>12.925000000000001</v>
      </c>
      <c r="AP60" s="93">
        <f t="shared" si="31"/>
        <v>9.0474999999999994</v>
      </c>
      <c r="AQ60" s="98">
        <f t="shared" si="32"/>
        <v>7.1087500000000006</v>
      </c>
      <c r="AR60" s="99">
        <f t="shared" si="33"/>
        <v>9.4798754666862255</v>
      </c>
      <c r="AS60" s="94">
        <f t="shared" si="34"/>
        <v>6.0747499999999999</v>
      </c>
      <c r="AT60" s="39">
        <f t="shared" si="35"/>
        <v>8.1009844897136816</v>
      </c>
      <c r="AU60" s="95">
        <f t="shared" si="36"/>
        <v>5.2992499999999998</v>
      </c>
      <c r="AV60" s="95">
        <f t="shared" si="37"/>
        <v>7.0668162569842758</v>
      </c>
      <c r="AW60" s="38">
        <f t="shared" si="38"/>
        <v>4.2393999999999998</v>
      </c>
      <c r="AX60" s="38">
        <f t="shared" si="39"/>
        <v>5.653453005587421</v>
      </c>
      <c r="AY60" s="42">
        <f t="shared" si="40"/>
        <v>2.585</v>
      </c>
      <c r="AZ60" s="41">
        <f t="shared" si="41"/>
        <v>1.2925</v>
      </c>
      <c r="BA60" s="43">
        <f t="shared" si="42"/>
        <v>0.77550000000000008</v>
      </c>
      <c r="BB60" s="46">
        <f t="shared" si="43"/>
        <v>0</v>
      </c>
      <c r="BC60" s="48">
        <f t="shared" si="44"/>
        <v>0.51700000000000002</v>
      </c>
      <c r="BD60" s="49">
        <f t="shared" si="45"/>
        <v>0.25850000000000001</v>
      </c>
      <c r="BE60" s="50">
        <f t="shared" si="46"/>
        <v>0.25850000000000001</v>
      </c>
      <c r="BF60" s="51">
        <f t="shared" si="47"/>
        <v>0.51700000000000002</v>
      </c>
      <c r="BG60" s="52">
        <f t="shared" si="48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>Z61</f>
        <v>0</v>
      </c>
      <c r="E61" s="27">
        <f>AB61</f>
        <v>0</v>
      </c>
      <c r="F61" s="27">
        <f>AD61</f>
        <v>0</v>
      </c>
      <c r="G61" s="27">
        <v>2.4</v>
      </c>
      <c r="H61" s="27">
        <v>1.3</v>
      </c>
      <c r="I61" s="81">
        <f>AJ61</f>
        <v>0</v>
      </c>
      <c r="J61" s="80">
        <f>AK61</f>
        <v>0</v>
      </c>
      <c r="K61" s="81">
        <v>8</v>
      </c>
      <c r="L61" s="28">
        <v>4.75</v>
      </c>
      <c r="M61" s="29">
        <f>SUM(B61:L61)</f>
        <v>25.75</v>
      </c>
      <c r="N61" s="112">
        <v>52</v>
      </c>
      <c r="O61" s="6"/>
      <c r="P61" s="134"/>
      <c r="Q61" s="20"/>
      <c r="R61" s="101"/>
      <c r="S61" s="107"/>
      <c r="T61" s="106"/>
      <c r="U61" s="30">
        <v>0</v>
      </c>
      <c r="V61" s="78">
        <f t="shared" si="22"/>
        <v>0</v>
      </c>
      <c r="W61" s="30">
        <v>0</v>
      </c>
      <c r="X61" s="72">
        <f t="shared" si="23"/>
        <v>0</v>
      </c>
      <c r="Y61" s="30">
        <v>0</v>
      </c>
      <c r="Z61" s="72">
        <f t="shared" si="24"/>
        <v>0</v>
      </c>
      <c r="AA61" s="30">
        <v>0</v>
      </c>
      <c r="AB61" s="72">
        <f t="shared" si="25"/>
        <v>0</v>
      </c>
      <c r="AC61" s="30">
        <v>0</v>
      </c>
      <c r="AD61" s="72">
        <f t="shared" si="26"/>
        <v>0</v>
      </c>
      <c r="AE61" s="30">
        <v>0</v>
      </c>
      <c r="AF61" s="72">
        <f t="shared" si="27"/>
        <v>0</v>
      </c>
      <c r="AG61" s="92">
        <f t="shared" si="28"/>
        <v>0</v>
      </c>
      <c r="AH61" s="30">
        <v>0</v>
      </c>
      <c r="AI61" s="100">
        <f t="shared" si="29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0"/>
        <v>10.5</v>
      </c>
      <c r="AP61" s="93">
        <f t="shared" si="31"/>
        <v>7.35</v>
      </c>
      <c r="AQ61" s="98">
        <f t="shared" si="32"/>
        <v>5.7749999999999995</v>
      </c>
      <c r="AR61" s="99">
        <f t="shared" si="33"/>
        <v>7.7388361314356038</v>
      </c>
      <c r="AS61" s="94">
        <f t="shared" si="34"/>
        <v>4.9349999999999996</v>
      </c>
      <c r="AT61" s="39">
        <f t="shared" si="35"/>
        <v>6.6131872395904256</v>
      </c>
      <c r="AU61" s="95">
        <f t="shared" si="36"/>
        <v>4.3049999999999997</v>
      </c>
      <c r="AV61" s="95">
        <f t="shared" si="37"/>
        <v>5.7689505707065409</v>
      </c>
      <c r="AW61" s="38">
        <f t="shared" si="38"/>
        <v>3.4439999999999995</v>
      </c>
      <c r="AX61" s="38">
        <f t="shared" si="39"/>
        <v>4.6151604565652331</v>
      </c>
      <c r="AY61" s="42">
        <f t="shared" si="40"/>
        <v>2.1</v>
      </c>
      <c r="AZ61" s="41">
        <f t="shared" si="41"/>
        <v>1.05</v>
      </c>
      <c r="BA61" s="43">
        <f t="shared" si="42"/>
        <v>0.63</v>
      </c>
      <c r="BB61" s="46">
        <f t="shared" si="43"/>
        <v>0</v>
      </c>
      <c r="BC61" s="48">
        <f t="shared" si="44"/>
        <v>0.42</v>
      </c>
      <c r="BD61" s="49">
        <f t="shared" si="45"/>
        <v>0.21</v>
      </c>
      <c r="BE61" s="50">
        <f t="shared" si="46"/>
        <v>0.21</v>
      </c>
      <c r="BF61" s="51">
        <f t="shared" si="47"/>
        <v>0.42</v>
      </c>
      <c r="BG61" s="52">
        <f t="shared" si="48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>Z62</f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>AJ62</f>
        <v>0</v>
      </c>
      <c r="J62" s="80">
        <f>AK62</f>
        <v>0</v>
      </c>
      <c r="K62" s="81">
        <f>AL62</f>
        <v>0</v>
      </c>
      <c r="L62" s="28">
        <f>AM62</f>
        <v>0</v>
      </c>
      <c r="M62" s="29">
        <f>SUM(B62:L62)</f>
        <v>25.400000000000002</v>
      </c>
      <c r="N62" s="112">
        <v>53</v>
      </c>
      <c r="O62" s="6"/>
      <c r="P62" s="134"/>
      <c r="Q62" s="20"/>
      <c r="R62" s="101"/>
      <c r="S62" s="107"/>
      <c r="T62" s="106"/>
      <c r="U62" s="30">
        <v>0</v>
      </c>
      <c r="V62" s="78">
        <f t="shared" si="22"/>
        <v>0</v>
      </c>
      <c r="W62" s="30">
        <v>0</v>
      </c>
      <c r="X62" s="72">
        <f t="shared" si="23"/>
        <v>0</v>
      </c>
      <c r="Y62" s="30">
        <v>0</v>
      </c>
      <c r="Z62" s="72">
        <f t="shared" si="24"/>
        <v>0</v>
      </c>
      <c r="AA62" s="30">
        <v>0</v>
      </c>
      <c r="AB62" s="72">
        <f t="shared" si="25"/>
        <v>0</v>
      </c>
      <c r="AC62" s="30">
        <v>0</v>
      </c>
      <c r="AD62" s="72">
        <f t="shared" si="26"/>
        <v>0</v>
      </c>
      <c r="AE62" s="30">
        <v>0</v>
      </c>
      <c r="AF62" s="72">
        <f t="shared" si="27"/>
        <v>0</v>
      </c>
      <c r="AG62" s="92">
        <f t="shared" si="28"/>
        <v>0</v>
      </c>
      <c r="AH62" s="30">
        <v>0</v>
      </c>
      <c r="AI62" s="100">
        <f t="shared" si="29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0"/>
        <v>12.7</v>
      </c>
      <c r="AP62" s="93">
        <f t="shared" si="31"/>
        <v>8.89</v>
      </c>
      <c r="AQ62" s="98">
        <f t="shared" si="32"/>
        <v>6.9850000000000003</v>
      </c>
      <c r="AR62" s="99">
        <f t="shared" si="33"/>
        <v>9.75907102763985</v>
      </c>
      <c r="AS62" s="94">
        <f t="shared" si="34"/>
        <v>5.9690000000000003</v>
      </c>
      <c r="AT62" s="39">
        <f t="shared" si="35"/>
        <v>8.3395697872558721</v>
      </c>
      <c r="AU62" s="95">
        <f t="shared" si="36"/>
        <v>5.2069999999999999</v>
      </c>
      <c r="AV62" s="95">
        <f t="shared" si="37"/>
        <v>7.2749438569678881</v>
      </c>
      <c r="AW62" s="38">
        <f t="shared" si="38"/>
        <v>4.1655999999999995</v>
      </c>
      <c r="AX62" s="38">
        <f t="shared" si="39"/>
        <v>5.8199550855743105</v>
      </c>
      <c r="AY62" s="42">
        <f t="shared" si="40"/>
        <v>2.54</v>
      </c>
      <c r="AZ62" s="41">
        <f t="shared" si="41"/>
        <v>1.27</v>
      </c>
      <c r="BA62" s="43">
        <f t="shared" si="42"/>
        <v>0.76200000000000001</v>
      </c>
      <c r="BB62" s="46">
        <f t="shared" si="43"/>
        <v>0</v>
      </c>
      <c r="BC62" s="48">
        <f t="shared" si="44"/>
        <v>0.50800000000000001</v>
      </c>
      <c r="BD62" s="49">
        <f t="shared" si="45"/>
        <v>0.254</v>
      </c>
      <c r="BE62" s="50">
        <f t="shared" si="46"/>
        <v>0.254</v>
      </c>
      <c r="BF62" s="51">
        <f t="shared" si="47"/>
        <v>0.50800000000000001</v>
      </c>
      <c r="BG62" s="52">
        <f t="shared" si="48"/>
        <v>0.76200000000000001</v>
      </c>
      <c r="BH62" s="5"/>
    </row>
    <row r="63" spans="1:60" s="12" customFormat="1" ht="25.15" customHeight="1" x14ac:dyDescent="0.25">
      <c r="A63" s="57" t="s">
        <v>146</v>
      </c>
      <c r="B63" s="27">
        <v>9.6</v>
      </c>
      <c r="C63" s="27">
        <f>X63</f>
        <v>0</v>
      </c>
      <c r="D63" s="27">
        <f>Z63</f>
        <v>0</v>
      </c>
      <c r="E63" s="27">
        <v>2.5499999999999998</v>
      </c>
      <c r="F63" s="27">
        <f>AD63</f>
        <v>0</v>
      </c>
      <c r="G63" s="27">
        <v>2.7</v>
      </c>
      <c r="H63" s="27">
        <v>5.8</v>
      </c>
      <c r="I63" s="81">
        <f>AJ63</f>
        <v>0</v>
      </c>
      <c r="J63" s="80">
        <f>AK63</f>
        <v>0</v>
      </c>
      <c r="K63" s="81">
        <f>AL63</f>
        <v>0</v>
      </c>
      <c r="L63" s="28">
        <v>4.04</v>
      </c>
      <c r="M63" s="29">
        <f>SUM(B63:L63)</f>
        <v>24.689999999999998</v>
      </c>
      <c r="N63" s="112">
        <v>54</v>
      </c>
      <c r="O63" s="6"/>
      <c r="P63" s="134"/>
      <c r="Q63" s="20"/>
      <c r="R63" s="101"/>
      <c r="S63" s="107"/>
      <c r="T63" s="106"/>
      <c r="U63" s="30">
        <v>0</v>
      </c>
      <c r="V63" s="78">
        <f t="shared" si="22"/>
        <v>0</v>
      </c>
      <c r="W63" s="30">
        <v>0</v>
      </c>
      <c r="X63" s="72">
        <f t="shared" si="23"/>
        <v>0</v>
      </c>
      <c r="Y63" s="30">
        <v>0</v>
      </c>
      <c r="Z63" s="72">
        <f t="shared" si="24"/>
        <v>0</v>
      </c>
      <c r="AA63" s="30">
        <v>0</v>
      </c>
      <c r="AB63" s="72">
        <f t="shared" si="25"/>
        <v>0</v>
      </c>
      <c r="AC63" s="30">
        <v>0</v>
      </c>
      <c r="AD63" s="72">
        <f t="shared" si="26"/>
        <v>0</v>
      </c>
      <c r="AE63" s="30">
        <v>0</v>
      </c>
      <c r="AF63" s="72">
        <f t="shared" si="27"/>
        <v>0</v>
      </c>
      <c r="AG63" s="92">
        <f t="shared" si="28"/>
        <v>0</v>
      </c>
      <c r="AH63" s="30">
        <v>0</v>
      </c>
      <c r="AI63" s="100">
        <f t="shared" si="29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0"/>
        <v>10.324999999999999</v>
      </c>
      <c r="AP63" s="93">
        <f t="shared" si="31"/>
        <v>7.2275</v>
      </c>
      <c r="AQ63" s="98">
        <f t="shared" si="32"/>
        <v>5.67875</v>
      </c>
      <c r="AR63" s="99">
        <f t="shared" si="33"/>
        <v>7.3500411085269564</v>
      </c>
      <c r="AS63" s="94">
        <f t="shared" si="34"/>
        <v>4.8527499999999995</v>
      </c>
      <c r="AT63" s="39">
        <f t="shared" si="35"/>
        <v>6.2809442200139438</v>
      </c>
      <c r="AU63" s="95">
        <f t="shared" si="36"/>
        <v>4.23325</v>
      </c>
      <c r="AV63" s="95">
        <f t="shared" si="37"/>
        <v>5.4791215536291853</v>
      </c>
      <c r="AW63" s="38">
        <f t="shared" si="38"/>
        <v>3.3865999999999996</v>
      </c>
      <c r="AX63" s="38">
        <f t="shared" si="39"/>
        <v>4.3832972429033479</v>
      </c>
      <c r="AY63" s="42">
        <f t="shared" si="40"/>
        <v>2.0649999999999999</v>
      </c>
      <c r="AZ63" s="41">
        <f t="shared" si="41"/>
        <v>1.0325</v>
      </c>
      <c r="BA63" s="43">
        <f t="shared" si="42"/>
        <v>0.61949999999999994</v>
      </c>
      <c r="BB63" s="46">
        <f t="shared" si="43"/>
        <v>0</v>
      </c>
      <c r="BC63" s="48">
        <f t="shared" si="44"/>
        <v>0.41299999999999998</v>
      </c>
      <c r="BD63" s="49">
        <f t="shared" si="45"/>
        <v>0.20649999999999999</v>
      </c>
      <c r="BE63" s="50">
        <f t="shared" si="46"/>
        <v>0.20649999999999999</v>
      </c>
      <c r="BF63" s="51">
        <f t="shared" si="47"/>
        <v>0.41299999999999998</v>
      </c>
      <c r="BG63" s="52">
        <f t="shared" si="48"/>
        <v>0.61949999999999994</v>
      </c>
      <c r="BH63" s="5"/>
    </row>
    <row r="64" spans="1:60" s="12" customFormat="1" ht="25.15" customHeight="1" x14ac:dyDescent="0.25">
      <c r="A64" s="57" t="s">
        <v>148</v>
      </c>
      <c r="B64" s="27">
        <v>12</v>
      </c>
      <c r="C64" s="27">
        <v>1.2</v>
      </c>
      <c r="D64" s="27">
        <f>Z64</f>
        <v>0</v>
      </c>
      <c r="E64" s="27">
        <v>2.25</v>
      </c>
      <c r="F64" s="27">
        <f>AD64</f>
        <v>0</v>
      </c>
      <c r="G64" s="27">
        <v>3.6</v>
      </c>
      <c r="H64" s="27">
        <v>1.4</v>
      </c>
      <c r="I64" s="81">
        <f>AJ64</f>
        <v>0</v>
      </c>
      <c r="J64" s="80">
        <f>AK64</f>
        <v>0</v>
      </c>
      <c r="K64" s="81">
        <f>AL64</f>
        <v>0</v>
      </c>
      <c r="L64" s="28">
        <v>4.07</v>
      </c>
      <c r="M64" s="29">
        <f>SUM(B64:L64)</f>
        <v>24.52</v>
      </c>
      <c r="N64" s="112">
        <v>55</v>
      </c>
      <c r="O64" s="6"/>
      <c r="P64" s="134"/>
      <c r="Q64" s="20"/>
      <c r="R64" s="101"/>
      <c r="S64" s="107"/>
      <c r="T64" s="106"/>
      <c r="U64" s="30">
        <v>0</v>
      </c>
      <c r="V64" s="78">
        <f t="shared" si="22"/>
        <v>0</v>
      </c>
      <c r="W64" s="30">
        <v>0</v>
      </c>
      <c r="X64" s="72">
        <f t="shared" si="23"/>
        <v>0</v>
      </c>
      <c r="Y64" s="30">
        <v>0</v>
      </c>
      <c r="Z64" s="72">
        <f t="shared" si="24"/>
        <v>0</v>
      </c>
      <c r="AA64" s="30">
        <v>0</v>
      </c>
      <c r="AB64" s="72">
        <f t="shared" si="25"/>
        <v>0</v>
      </c>
      <c r="AC64" s="30">
        <v>0</v>
      </c>
      <c r="AD64" s="72">
        <f t="shared" si="26"/>
        <v>0</v>
      </c>
      <c r="AE64" s="30">
        <v>0</v>
      </c>
      <c r="AF64" s="72">
        <f t="shared" si="27"/>
        <v>0</v>
      </c>
      <c r="AG64" s="92">
        <f t="shared" si="28"/>
        <v>0</v>
      </c>
      <c r="AH64" s="30">
        <v>0</v>
      </c>
      <c r="AI64" s="100">
        <f t="shared" si="29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0"/>
        <v>10.225</v>
      </c>
      <c r="AP64" s="93">
        <f t="shared" si="31"/>
        <v>7.1574999999999998</v>
      </c>
      <c r="AQ64" s="98">
        <f t="shared" si="32"/>
        <v>5.6237499999999994</v>
      </c>
      <c r="AR64" s="99">
        <f t="shared" si="33"/>
        <v>7.5623845329373323</v>
      </c>
      <c r="AS64" s="94">
        <f t="shared" si="34"/>
        <v>4.8057499999999997</v>
      </c>
      <c r="AT64" s="39">
        <f t="shared" si="35"/>
        <v>6.4624013281464476</v>
      </c>
      <c r="AU64" s="95">
        <f t="shared" si="36"/>
        <v>4.1922499999999996</v>
      </c>
      <c r="AV64" s="95">
        <f t="shared" si="37"/>
        <v>5.6374139245532842</v>
      </c>
      <c r="AW64" s="38">
        <f t="shared" si="38"/>
        <v>3.3537999999999997</v>
      </c>
      <c r="AX64" s="38">
        <f t="shared" si="39"/>
        <v>4.5099311396426272</v>
      </c>
      <c r="AY64" s="42">
        <f t="shared" si="40"/>
        <v>2.0449999999999999</v>
      </c>
      <c r="AZ64" s="41">
        <f t="shared" si="41"/>
        <v>1.0225</v>
      </c>
      <c r="BA64" s="43">
        <f t="shared" si="42"/>
        <v>0.61349999999999993</v>
      </c>
      <c r="BB64" s="46">
        <f t="shared" si="43"/>
        <v>0</v>
      </c>
      <c r="BC64" s="48">
        <f t="shared" si="44"/>
        <v>0.40899999999999997</v>
      </c>
      <c r="BD64" s="49">
        <f t="shared" si="45"/>
        <v>0.20449999999999999</v>
      </c>
      <c r="BE64" s="50">
        <f t="shared" si="46"/>
        <v>0.20449999999999999</v>
      </c>
      <c r="BF64" s="51">
        <f t="shared" si="47"/>
        <v>0.40899999999999997</v>
      </c>
      <c r="BG64" s="52">
        <f t="shared" si="48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>Z65</f>
        <v>0</v>
      </c>
      <c r="E65" s="27">
        <v>1.2</v>
      </c>
      <c r="F65" s="27">
        <f>AD65</f>
        <v>0</v>
      </c>
      <c r="G65" s="27">
        <v>3.6</v>
      </c>
      <c r="H65" s="27">
        <v>0.9</v>
      </c>
      <c r="I65" s="81">
        <f>AJ65</f>
        <v>0</v>
      </c>
      <c r="J65" s="80">
        <f>AK65</f>
        <v>0</v>
      </c>
      <c r="K65" s="81">
        <f>AL65</f>
        <v>0</v>
      </c>
      <c r="L65" s="28">
        <v>3.87</v>
      </c>
      <c r="M65" s="29">
        <f>SUM(B65:L65)</f>
        <v>24.470000000000002</v>
      </c>
      <c r="N65" s="112">
        <v>56</v>
      </c>
      <c r="O65" s="6"/>
      <c r="P65" s="134"/>
      <c r="Q65" s="20"/>
      <c r="R65" s="101"/>
      <c r="S65" s="107"/>
      <c r="T65" s="106"/>
      <c r="U65" s="30">
        <v>0</v>
      </c>
      <c r="V65" s="78">
        <f t="shared" si="22"/>
        <v>0</v>
      </c>
      <c r="W65" s="30">
        <v>0</v>
      </c>
      <c r="X65" s="72">
        <f t="shared" si="23"/>
        <v>0</v>
      </c>
      <c r="Y65" s="30">
        <v>0</v>
      </c>
      <c r="Z65" s="72">
        <f t="shared" si="24"/>
        <v>0</v>
      </c>
      <c r="AA65" s="30">
        <v>0</v>
      </c>
      <c r="AB65" s="72">
        <f t="shared" si="25"/>
        <v>0</v>
      </c>
      <c r="AC65" s="30">
        <v>0</v>
      </c>
      <c r="AD65" s="72">
        <f t="shared" si="26"/>
        <v>0</v>
      </c>
      <c r="AE65" s="30">
        <v>0</v>
      </c>
      <c r="AF65" s="72">
        <f t="shared" si="27"/>
        <v>0</v>
      </c>
      <c r="AG65" s="92">
        <f t="shared" si="28"/>
        <v>0</v>
      </c>
      <c r="AH65" s="30">
        <v>0</v>
      </c>
      <c r="AI65" s="100">
        <f t="shared" si="29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0"/>
        <v>10.3</v>
      </c>
      <c r="AP65" s="93">
        <f t="shared" si="31"/>
        <v>7.2100000000000009</v>
      </c>
      <c r="AQ65" s="98">
        <f t="shared" si="32"/>
        <v>5.665</v>
      </c>
      <c r="AR65" s="99">
        <f t="shared" si="33"/>
        <v>7.2592002430757345</v>
      </c>
      <c r="AS65" s="94">
        <f t="shared" si="34"/>
        <v>4.8410000000000002</v>
      </c>
      <c r="AT65" s="39">
        <f t="shared" si="35"/>
        <v>6.2033165713556278</v>
      </c>
      <c r="AU65" s="95">
        <f t="shared" si="36"/>
        <v>4.2230000000000008</v>
      </c>
      <c r="AV65" s="95">
        <f t="shared" si="37"/>
        <v>5.4114038175655486</v>
      </c>
      <c r="AW65" s="38">
        <f t="shared" si="38"/>
        <v>3.3784000000000001</v>
      </c>
      <c r="AX65" s="38">
        <f t="shared" si="39"/>
        <v>4.3291230540524381</v>
      </c>
      <c r="AY65" s="42">
        <f t="shared" si="40"/>
        <v>2.06</v>
      </c>
      <c r="AZ65" s="41">
        <f t="shared" si="41"/>
        <v>1.03</v>
      </c>
      <c r="BA65" s="43">
        <f t="shared" si="42"/>
        <v>0.6180000000000001</v>
      </c>
      <c r="BB65" s="46">
        <f t="shared" si="43"/>
        <v>0</v>
      </c>
      <c r="BC65" s="48">
        <f t="shared" si="44"/>
        <v>0.41200000000000003</v>
      </c>
      <c r="BD65" s="49">
        <f t="shared" si="45"/>
        <v>0.20600000000000002</v>
      </c>
      <c r="BE65" s="50">
        <f t="shared" si="46"/>
        <v>0.20600000000000002</v>
      </c>
      <c r="BF65" s="51">
        <f t="shared" si="47"/>
        <v>0.41200000000000003</v>
      </c>
      <c r="BG65" s="52">
        <f t="shared" si="48"/>
        <v>0.6180000000000001</v>
      </c>
      <c r="BH65" s="5"/>
    </row>
    <row r="66" spans="1:60" s="12" customFormat="1" ht="25.15" customHeight="1" x14ac:dyDescent="0.25">
      <c r="A66" s="57" t="s">
        <v>167</v>
      </c>
      <c r="B66" s="27">
        <v>22.8</v>
      </c>
      <c r="C66" s="27">
        <f>X66</f>
        <v>0</v>
      </c>
      <c r="D66" s="27">
        <f>Z66</f>
        <v>0</v>
      </c>
      <c r="E66" s="27">
        <v>0.45</v>
      </c>
      <c r="F66" s="27">
        <f>AD66</f>
        <v>0</v>
      </c>
      <c r="G66" s="27">
        <f>AF66</f>
        <v>0</v>
      </c>
      <c r="H66" s="27">
        <v>1.2</v>
      </c>
      <c r="I66" s="81">
        <f>AJ66</f>
        <v>0</v>
      </c>
      <c r="J66" s="80">
        <f>AK66</f>
        <v>0</v>
      </c>
      <c r="K66" s="81">
        <f>AL66</f>
        <v>0</v>
      </c>
      <c r="L66" s="28">
        <f>AM66</f>
        <v>0</v>
      </c>
      <c r="M66" s="29">
        <f>SUM(B66:L66)</f>
        <v>24.45</v>
      </c>
      <c r="N66" s="112">
        <v>57</v>
      </c>
      <c r="O66" s="6"/>
      <c r="P66" s="134"/>
      <c r="Q66" s="20"/>
      <c r="R66" s="101"/>
      <c r="S66" s="107"/>
      <c r="T66" s="106"/>
      <c r="U66" s="30">
        <v>0</v>
      </c>
      <c r="V66" s="78">
        <f t="shared" si="22"/>
        <v>0</v>
      </c>
      <c r="W66" s="30">
        <v>0</v>
      </c>
      <c r="X66" s="72">
        <f t="shared" si="23"/>
        <v>0</v>
      </c>
      <c r="Y66" s="30">
        <v>0</v>
      </c>
      <c r="Z66" s="72">
        <f t="shared" si="24"/>
        <v>0</v>
      </c>
      <c r="AA66" s="30">
        <v>0</v>
      </c>
      <c r="AB66" s="72">
        <f t="shared" si="25"/>
        <v>0</v>
      </c>
      <c r="AC66" s="30">
        <v>0</v>
      </c>
      <c r="AD66" s="72">
        <f t="shared" si="26"/>
        <v>0</v>
      </c>
      <c r="AE66" s="30">
        <v>0</v>
      </c>
      <c r="AF66" s="72">
        <f t="shared" si="27"/>
        <v>0</v>
      </c>
      <c r="AG66" s="92">
        <f t="shared" si="28"/>
        <v>0</v>
      </c>
      <c r="AH66" s="30">
        <v>0</v>
      </c>
      <c r="AI66" s="100">
        <f t="shared" si="29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0"/>
        <v>12.225</v>
      </c>
      <c r="AP66" s="93">
        <f t="shared" si="31"/>
        <v>8.5574999999999992</v>
      </c>
      <c r="AQ66" s="98">
        <f t="shared" si="32"/>
        <v>6.7237499999999999</v>
      </c>
      <c r="AR66" s="99">
        <f t="shared" si="33"/>
        <v>9.1098428662579423</v>
      </c>
      <c r="AS66" s="94">
        <f t="shared" si="34"/>
        <v>5.7457500000000001</v>
      </c>
      <c r="AT66" s="39">
        <f t="shared" si="35"/>
        <v>7.784774812984061</v>
      </c>
      <c r="AU66" s="95">
        <f t="shared" si="36"/>
        <v>5.0122499999999999</v>
      </c>
      <c r="AV66" s="95">
        <f t="shared" si="37"/>
        <v>6.7909737730286484</v>
      </c>
      <c r="AW66" s="38">
        <f t="shared" si="38"/>
        <v>4.0097999999999994</v>
      </c>
      <c r="AX66" s="38">
        <f t="shared" si="39"/>
        <v>5.4327790184229183</v>
      </c>
      <c r="AY66" s="42">
        <f t="shared" si="40"/>
        <v>2.4449999999999998</v>
      </c>
      <c r="AZ66" s="41">
        <f t="shared" si="41"/>
        <v>1.2224999999999999</v>
      </c>
      <c r="BA66" s="43">
        <f t="shared" si="42"/>
        <v>0.73350000000000004</v>
      </c>
      <c r="BB66" s="46">
        <f t="shared" si="43"/>
        <v>0</v>
      </c>
      <c r="BC66" s="48">
        <f t="shared" si="44"/>
        <v>0.48899999999999999</v>
      </c>
      <c r="BD66" s="49">
        <f t="shared" si="45"/>
        <v>0.2445</v>
      </c>
      <c r="BE66" s="50">
        <f t="shared" si="46"/>
        <v>0.2445</v>
      </c>
      <c r="BF66" s="51">
        <f t="shared" si="47"/>
        <v>0.48899999999999999</v>
      </c>
      <c r="BG66" s="52">
        <f t="shared" si="48"/>
        <v>0.73350000000000004</v>
      </c>
      <c r="BH66" s="5"/>
    </row>
    <row r="67" spans="1:60" s="12" customFormat="1" ht="25.15" customHeight="1" x14ac:dyDescent="0.25">
      <c r="A67" s="57" t="s">
        <v>164</v>
      </c>
      <c r="B67" s="27">
        <v>14.4</v>
      </c>
      <c r="C67" s="27">
        <f>X67</f>
        <v>0</v>
      </c>
      <c r="D67" s="27">
        <f>Z67</f>
        <v>0</v>
      </c>
      <c r="E67" s="27">
        <f>AB67</f>
        <v>0</v>
      </c>
      <c r="F67" s="27">
        <f>AD67</f>
        <v>0</v>
      </c>
      <c r="G67" s="27">
        <f>AF67</f>
        <v>0</v>
      </c>
      <c r="H67" s="27">
        <v>6</v>
      </c>
      <c r="I67" s="81">
        <f>AJ67</f>
        <v>0</v>
      </c>
      <c r="J67" s="80">
        <f>AK67</f>
        <v>0</v>
      </c>
      <c r="K67" s="81">
        <f>AL67</f>
        <v>0</v>
      </c>
      <c r="L67" s="28">
        <v>3.94</v>
      </c>
      <c r="M67" s="29">
        <f>SUM(B67:L67)</f>
        <v>24.34</v>
      </c>
      <c r="N67" s="112">
        <v>58</v>
      </c>
      <c r="O67" s="6"/>
      <c r="P67" s="134"/>
      <c r="Q67" s="20"/>
      <c r="R67" s="101"/>
      <c r="S67" s="107"/>
      <c r="T67" s="106"/>
      <c r="U67" s="30">
        <v>0</v>
      </c>
      <c r="V67" s="78">
        <f t="shared" si="22"/>
        <v>0</v>
      </c>
      <c r="W67" s="30">
        <v>0</v>
      </c>
      <c r="X67" s="72">
        <f t="shared" si="23"/>
        <v>0</v>
      </c>
      <c r="Y67" s="30">
        <v>0</v>
      </c>
      <c r="Z67" s="72">
        <f t="shared" si="24"/>
        <v>0</v>
      </c>
      <c r="AA67" s="30">
        <v>0</v>
      </c>
      <c r="AB67" s="72">
        <f t="shared" si="25"/>
        <v>0</v>
      </c>
      <c r="AC67" s="30">
        <v>0</v>
      </c>
      <c r="AD67" s="72">
        <f t="shared" si="26"/>
        <v>0</v>
      </c>
      <c r="AE67" s="30">
        <v>0</v>
      </c>
      <c r="AF67" s="72">
        <f t="shared" si="27"/>
        <v>0</v>
      </c>
      <c r="AG67" s="92">
        <f t="shared" si="28"/>
        <v>0</v>
      </c>
      <c r="AH67" s="30">
        <v>0</v>
      </c>
      <c r="AI67" s="100">
        <f t="shared" si="29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0"/>
        <v>10.199999999999999</v>
      </c>
      <c r="AP67" s="93">
        <f t="shared" si="31"/>
        <v>7.14</v>
      </c>
      <c r="AQ67" s="98">
        <f t="shared" si="32"/>
        <v>5.6099999999999994</v>
      </c>
      <c r="AR67" s="99">
        <f t="shared" si="33"/>
        <v>7.1094083861394983</v>
      </c>
      <c r="AS67" s="94">
        <f t="shared" si="34"/>
        <v>4.7939999999999996</v>
      </c>
      <c r="AT67" s="39">
        <f t="shared" si="35"/>
        <v>6.0753126208828441</v>
      </c>
      <c r="AU67" s="95">
        <f t="shared" si="36"/>
        <v>4.1819999999999995</v>
      </c>
      <c r="AV67" s="95">
        <f t="shared" si="37"/>
        <v>5.2997407969403536</v>
      </c>
      <c r="AW67" s="38">
        <f t="shared" si="38"/>
        <v>3.3455999999999997</v>
      </c>
      <c r="AX67" s="38">
        <f t="shared" si="39"/>
        <v>4.2397926375522825</v>
      </c>
      <c r="AY67" s="42">
        <f t="shared" si="40"/>
        <v>2.04</v>
      </c>
      <c r="AZ67" s="41">
        <f t="shared" si="41"/>
        <v>1.02</v>
      </c>
      <c r="BA67" s="43">
        <f t="shared" si="42"/>
        <v>0.61199999999999999</v>
      </c>
      <c r="BB67" s="46">
        <f t="shared" si="43"/>
        <v>0</v>
      </c>
      <c r="BC67" s="48">
        <f t="shared" si="44"/>
        <v>0.40799999999999997</v>
      </c>
      <c r="BD67" s="49">
        <f t="shared" si="45"/>
        <v>0.20399999999999999</v>
      </c>
      <c r="BE67" s="50">
        <f t="shared" si="46"/>
        <v>0.20399999999999999</v>
      </c>
      <c r="BF67" s="51">
        <f t="shared" si="47"/>
        <v>0.40799999999999997</v>
      </c>
      <c r="BG67" s="52">
        <f t="shared" si="48"/>
        <v>0.61199999999999999</v>
      </c>
      <c r="BH67" s="5"/>
    </row>
    <row r="68" spans="1:60" s="12" customFormat="1" ht="30" customHeight="1" x14ac:dyDescent="0.25">
      <c r="A68" s="57" t="s">
        <v>96</v>
      </c>
      <c r="B68" s="27">
        <v>11.6</v>
      </c>
      <c r="C68" s="27">
        <v>2.4</v>
      </c>
      <c r="D68" s="27">
        <f>Z68</f>
        <v>0</v>
      </c>
      <c r="E68" s="27">
        <v>2.25</v>
      </c>
      <c r="F68" s="27">
        <f>AD68</f>
        <v>0</v>
      </c>
      <c r="G68" s="27">
        <v>3.6</v>
      </c>
      <c r="H68" s="27">
        <v>0.4</v>
      </c>
      <c r="I68" s="81">
        <f>AJ68</f>
        <v>0</v>
      </c>
      <c r="J68" s="80">
        <f>AK68</f>
        <v>0</v>
      </c>
      <c r="K68" s="81">
        <f>AL68</f>
        <v>0</v>
      </c>
      <c r="L68" s="28">
        <v>4.05</v>
      </c>
      <c r="M68" s="29">
        <f>SUM(B68:L68)</f>
        <v>24.3</v>
      </c>
      <c r="N68" s="112">
        <v>59</v>
      </c>
      <c r="O68" s="6"/>
      <c r="P68" s="134"/>
      <c r="Q68" s="20"/>
      <c r="R68" s="101"/>
      <c r="S68" s="107"/>
      <c r="T68" s="106"/>
      <c r="U68" s="30">
        <v>0</v>
      </c>
      <c r="V68" s="78">
        <f t="shared" si="22"/>
        <v>0</v>
      </c>
      <c r="W68" s="30">
        <v>0</v>
      </c>
      <c r="X68" s="72">
        <f t="shared" si="23"/>
        <v>0</v>
      </c>
      <c r="Y68" s="30">
        <v>0</v>
      </c>
      <c r="Z68" s="72">
        <f t="shared" si="24"/>
        <v>0</v>
      </c>
      <c r="AA68" s="30">
        <v>0</v>
      </c>
      <c r="AB68" s="72">
        <f t="shared" si="25"/>
        <v>0</v>
      </c>
      <c r="AC68" s="30">
        <v>0</v>
      </c>
      <c r="AD68" s="72">
        <f t="shared" si="26"/>
        <v>0</v>
      </c>
      <c r="AE68" s="30">
        <v>0</v>
      </c>
      <c r="AF68" s="72">
        <f t="shared" si="27"/>
        <v>0</v>
      </c>
      <c r="AG68" s="92">
        <f t="shared" si="28"/>
        <v>0</v>
      </c>
      <c r="AH68" s="30">
        <v>0</v>
      </c>
      <c r="AI68" s="100">
        <f t="shared" si="29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0"/>
        <v>10.125</v>
      </c>
      <c r="AP68" s="93">
        <f t="shared" si="31"/>
        <v>7.0875000000000004</v>
      </c>
      <c r="AQ68" s="98">
        <f t="shared" si="32"/>
        <v>5.5687500000000005</v>
      </c>
      <c r="AR68" s="99">
        <f t="shared" si="33"/>
        <v>7.1001328679198101</v>
      </c>
      <c r="AS68" s="94">
        <f t="shared" si="34"/>
        <v>4.75875</v>
      </c>
      <c r="AT68" s="39">
        <f t="shared" si="35"/>
        <v>6.0673862689496563</v>
      </c>
      <c r="AU68" s="95">
        <f t="shared" si="36"/>
        <v>4.1512500000000001</v>
      </c>
      <c r="AV68" s="95">
        <f t="shared" si="37"/>
        <v>5.2928263197220407</v>
      </c>
      <c r="AW68" s="38">
        <f t="shared" si="38"/>
        <v>3.3209999999999997</v>
      </c>
      <c r="AX68" s="38">
        <f t="shared" si="39"/>
        <v>4.2342610557776315</v>
      </c>
      <c r="AY68" s="42">
        <f t="shared" si="40"/>
        <v>2.0250000000000004</v>
      </c>
      <c r="AZ68" s="41">
        <f t="shared" si="41"/>
        <v>1.0125000000000002</v>
      </c>
      <c r="BA68" s="43">
        <f t="shared" si="42"/>
        <v>0.60750000000000004</v>
      </c>
      <c r="BB68" s="46">
        <f t="shared" si="43"/>
        <v>0</v>
      </c>
      <c r="BC68" s="48">
        <f t="shared" si="44"/>
        <v>0.40500000000000003</v>
      </c>
      <c r="BD68" s="49">
        <f t="shared" si="45"/>
        <v>0.20250000000000001</v>
      </c>
      <c r="BE68" s="50">
        <f t="shared" si="46"/>
        <v>0.20250000000000001</v>
      </c>
      <c r="BF68" s="51">
        <f t="shared" si="47"/>
        <v>0.40500000000000003</v>
      </c>
      <c r="BG68" s="52">
        <f t="shared" si="48"/>
        <v>0.60750000000000004</v>
      </c>
      <c r="BH68" s="5"/>
    </row>
    <row r="69" spans="1:60" s="12" customFormat="1" ht="25.15" customHeight="1" x14ac:dyDescent="0.25">
      <c r="A69" s="57" t="s">
        <v>107</v>
      </c>
      <c r="B69" s="27">
        <v>14.8</v>
      </c>
      <c r="C69" s="27">
        <v>0.6</v>
      </c>
      <c r="D69" s="27">
        <f>Z69</f>
        <v>0</v>
      </c>
      <c r="E69" s="27">
        <f>AB69</f>
        <v>0</v>
      </c>
      <c r="F69" s="27">
        <v>1.2</v>
      </c>
      <c r="G69" s="27">
        <f>AF69</f>
        <v>0</v>
      </c>
      <c r="H69" s="27">
        <v>3.5</v>
      </c>
      <c r="I69" s="81">
        <f>AJ69</f>
        <v>0</v>
      </c>
      <c r="J69" s="80">
        <f>AK69</f>
        <v>0</v>
      </c>
      <c r="K69" s="81">
        <f>AL69</f>
        <v>0</v>
      </c>
      <c r="L69" s="28">
        <v>3.98</v>
      </c>
      <c r="M69" s="29">
        <f>SUM(B69:L69)</f>
        <v>24.080000000000002</v>
      </c>
      <c r="N69" s="112">
        <v>60</v>
      </c>
      <c r="O69" s="6"/>
      <c r="P69" s="134"/>
      <c r="Q69" s="20"/>
      <c r="R69" s="101"/>
      <c r="S69" s="107"/>
      <c r="T69" s="106"/>
      <c r="U69" s="30">
        <v>0</v>
      </c>
      <c r="V69" s="78">
        <f t="shared" si="22"/>
        <v>0</v>
      </c>
      <c r="W69" s="30">
        <v>0</v>
      </c>
      <c r="X69" s="72">
        <f t="shared" si="23"/>
        <v>0</v>
      </c>
      <c r="Y69" s="30">
        <v>0</v>
      </c>
      <c r="Z69" s="72">
        <f t="shared" si="24"/>
        <v>0</v>
      </c>
      <c r="AA69" s="30">
        <v>0</v>
      </c>
      <c r="AB69" s="72">
        <f t="shared" si="25"/>
        <v>0</v>
      </c>
      <c r="AC69" s="30">
        <v>0</v>
      </c>
      <c r="AD69" s="72">
        <f t="shared" si="26"/>
        <v>0</v>
      </c>
      <c r="AE69" s="30">
        <v>0</v>
      </c>
      <c r="AF69" s="72">
        <f t="shared" si="27"/>
        <v>0</v>
      </c>
      <c r="AG69" s="92">
        <f t="shared" si="28"/>
        <v>0</v>
      </c>
      <c r="AH69" s="30">
        <v>0</v>
      </c>
      <c r="AI69" s="100">
        <f t="shared" si="29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0"/>
        <v>10.050000000000001</v>
      </c>
      <c r="AP69" s="93">
        <f t="shared" si="31"/>
        <v>7.0350000000000001</v>
      </c>
      <c r="AQ69" s="98">
        <f t="shared" si="32"/>
        <v>5.5275000000000007</v>
      </c>
      <c r="AR69" s="99">
        <f t="shared" si="33"/>
        <v>6.9865992488582229</v>
      </c>
      <c r="AS69" s="94">
        <f t="shared" si="34"/>
        <v>4.7235000000000005</v>
      </c>
      <c r="AT69" s="39">
        <f t="shared" si="35"/>
        <v>5.9703666308424816</v>
      </c>
      <c r="AU69" s="95">
        <f t="shared" si="36"/>
        <v>4.1204999999999998</v>
      </c>
      <c r="AV69" s="95">
        <f t="shared" si="37"/>
        <v>5.208192167330675</v>
      </c>
      <c r="AW69" s="38">
        <f t="shared" si="38"/>
        <v>3.2963999999999998</v>
      </c>
      <c r="AX69" s="38">
        <f t="shared" si="39"/>
        <v>4.1665537338645402</v>
      </c>
      <c r="AY69" s="42">
        <f t="shared" si="40"/>
        <v>2.0100000000000002</v>
      </c>
      <c r="AZ69" s="41">
        <f t="shared" si="41"/>
        <v>1.0050000000000001</v>
      </c>
      <c r="BA69" s="43">
        <f t="shared" si="42"/>
        <v>0.60299999999999998</v>
      </c>
      <c r="BB69" s="46">
        <f t="shared" si="43"/>
        <v>0</v>
      </c>
      <c r="BC69" s="48">
        <f t="shared" si="44"/>
        <v>0.40200000000000002</v>
      </c>
      <c r="BD69" s="49">
        <f t="shared" si="45"/>
        <v>0.20100000000000001</v>
      </c>
      <c r="BE69" s="50">
        <f t="shared" si="46"/>
        <v>0.20100000000000001</v>
      </c>
      <c r="BF69" s="51">
        <f t="shared" si="47"/>
        <v>0.40200000000000002</v>
      </c>
      <c r="BG69" s="52">
        <f t="shared" si="48"/>
        <v>0.60299999999999998</v>
      </c>
      <c r="BH69" s="5"/>
    </row>
    <row r="70" spans="1:60" s="12" customFormat="1" ht="25.15" customHeight="1" x14ac:dyDescent="0.25">
      <c r="A70" s="57" t="s">
        <v>122</v>
      </c>
      <c r="B70" s="27">
        <v>3.6</v>
      </c>
      <c r="C70" s="27">
        <v>1.8</v>
      </c>
      <c r="D70" s="27">
        <f>Z70</f>
        <v>0</v>
      </c>
      <c r="E70" s="27">
        <v>10.65</v>
      </c>
      <c r="F70" s="27">
        <v>4</v>
      </c>
      <c r="G70" s="27">
        <v>2.7</v>
      </c>
      <c r="H70" s="27">
        <v>0.4</v>
      </c>
      <c r="I70" s="81">
        <f>AJ70</f>
        <v>0</v>
      </c>
      <c r="J70" s="80">
        <f>AK70</f>
        <v>0</v>
      </c>
      <c r="K70" s="81">
        <f>AL70</f>
        <v>0</v>
      </c>
      <c r="L70" s="28">
        <f>AM70</f>
        <v>0</v>
      </c>
      <c r="M70" s="29">
        <f>SUM(B70:L70)</f>
        <v>23.15</v>
      </c>
      <c r="N70" s="112">
        <v>61</v>
      </c>
      <c r="O70" s="6"/>
      <c r="P70" s="134"/>
      <c r="Q70" s="20"/>
      <c r="R70" s="101"/>
      <c r="S70" s="107"/>
      <c r="T70" s="106"/>
      <c r="U70" s="30">
        <v>0</v>
      </c>
      <c r="V70" s="78">
        <f t="shared" si="22"/>
        <v>0</v>
      </c>
      <c r="W70" s="30">
        <v>0</v>
      </c>
      <c r="X70" s="72">
        <f t="shared" si="23"/>
        <v>0</v>
      </c>
      <c r="Y70" s="30">
        <v>0</v>
      </c>
      <c r="Z70" s="72">
        <f t="shared" si="24"/>
        <v>0</v>
      </c>
      <c r="AA70" s="30">
        <v>0</v>
      </c>
      <c r="AB70" s="72">
        <f t="shared" si="25"/>
        <v>0</v>
      </c>
      <c r="AC70" s="30">
        <v>0</v>
      </c>
      <c r="AD70" s="72">
        <f t="shared" si="26"/>
        <v>0</v>
      </c>
      <c r="AE70" s="30">
        <v>0</v>
      </c>
      <c r="AF70" s="72">
        <f t="shared" si="27"/>
        <v>0</v>
      </c>
      <c r="AG70" s="92">
        <f t="shared" si="28"/>
        <v>0</v>
      </c>
      <c r="AH70" s="30">
        <v>0</v>
      </c>
      <c r="AI70" s="100">
        <f t="shared" si="29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0"/>
        <v>11.574999999999999</v>
      </c>
      <c r="AP70" s="93">
        <f t="shared" si="31"/>
        <v>8.1024999999999991</v>
      </c>
      <c r="AQ70" s="98">
        <f t="shared" si="32"/>
        <v>6.36625</v>
      </c>
      <c r="AR70" s="99">
        <f t="shared" si="33"/>
        <v>8.4751786235387137</v>
      </c>
      <c r="AS70" s="94">
        <f t="shared" si="34"/>
        <v>5.4402499999999998</v>
      </c>
      <c r="AT70" s="39">
        <f t="shared" si="35"/>
        <v>7.2424253692058098</v>
      </c>
      <c r="AU70" s="95">
        <f t="shared" si="36"/>
        <v>4.7457499999999992</v>
      </c>
      <c r="AV70" s="95">
        <f t="shared" si="37"/>
        <v>6.3178604284561315</v>
      </c>
      <c r="AW70" s="38">
        <f t="shared" si="38"/>
        <v>3.7965999999999993</v>
      </c>
      <c r="AX70" s="38">
        <f t="shared" si="39"/>
        <v>5.054288342764905</v>
      </c>
      <c r="AY70" s="42">
        <f t="shared" si="40"/>
        <v>2.3149999999999999</v>
      </c>
      <c r="AZ70" s="41">
        <f t="shared" si="41"/>
        <v>1.1575</v>
      </c>
      <c r="BA70" s="43">
        <f t="shared" si="42"/>
        <v>0.6944999999999999</v>
      </c>
      <c r="BB70" s="46">
        <f t="shared" si="43"/>
        <v>0</v>
      </c>
      <c r="BC70" s="48">
        <f t="shared" si="44"/>
        <v>0.46299999999999997</v>
      </c>
      <c r="BD70" s="49">
        <f t="shared" si="45"/>
        <v>0.23149999999999998</v>
      </c>
      <c r="BE70" s="50">
        <f t="shared" si="46"/>
        <v>0.23149999999999998</v>
      </c>
      <c r="BF70" s="51">
        <f t="shared" si="47"/>
        <v>0.46299999999999997</v>
      </c>
      <c r="BG70" s="52">
        <f t="shared" si="48"/>
        <v>0.6944999999999999</v>
      </c>
      <c r="BH70" s="5"/>
    </row>
    <row r="71" spans="1:60" s="12" customFormat="1" ht="25.15" customHeight="1" x14ac:dyDescent="0.25">
      <c r="A71" s="57" t="s">
        <v>161</v>
      </c>
      <c r="B71" s="27">
        <v>14.4</v>
      </c>
      <c r="C71" s="27">
        <f>X71</f>
        <v>0</v>
      </c>
      <c r="D71" s="27">
        <f>Z71</f>
        <v>0</v>
      </c>
      <c r="E71" s="27">
        <f>AB71</f>
        <v>0</v>
      </c>
      <c r="F71" s="27">
        <f>AD71</f>
        <v>0</v>
      </c>
      <c r="G71" s="27">
        <v>3.6</v>
      </c>
      <c r="H71" s="27">
        <v>0.9</v>
      </c>
      <c r="I71" s="81">
        <f>AJ71</f>
        <v>0</v>
      </c>
      <c r="J71" s="80">
        <f>AK71</f>
        <v>0</v>
      </c>
      <c r="K71" s="81">
        <f>AL71</f>
        <v>0</v>
      </c>
      <c r="L71" s="28">
        <v>3.78</v>
      </c>
      <c r="M71" s="29">
        <f>SUM(B71:L71)</f>
        <v>22.68</v>
      </c>
      <c r="N71" s="112">
        <v>62</v>
      </c>
      <c r="O71" s="6"/>
      <c r="P71" s="134"/>
      <c r="Q71" s="20"/>
      <c r="R71" s="101"/>
      <c r="S71" s="107"/>
      <c r="T71" s="106"/>
      <c r="U71" s="30">
        <v>0</v>
      </c>
      <c r="V71" s="78">
        <f t="shared" si="22"/>
        <v>0</v>
      </c>
      <c r="W71" s="30">
        <v>0</v>
      </c>
      <c r="X71" s="72">
        <f t="shared" si="23"/>
        <v>0</v>
      </c>
      <c r="Y71" s="30">
        <v>0</v>
      </c>
      <c r="Z71" s="72">
        <f t="shared" si="24"/>
        <v>0</v>
      </c>
      <c r="AA71" s="30">
        <v>0</v>
      </c>
      <c r="AB71" s="72">
        <f t="shared" si="25"/>
        <v>0</v>
      </c>
      <c r="AC71" s="30">
        <v>0</v>
      </c>
      <c r="AD71" s="72">
        <f t="shared" si="26"/>
        <v>0</v>
      </c>
      <c r="AE71" s="30">
        <v>0</v>
      </c>
      <c r="AF71" s="72">
        <f t="shared" si="27"/>
        <v>0</v>
      </c>
      <c r="AG71" s="92">
        <f t="shared" si="28"/>
        <v>0</v>
      </c>
      <c r="AH71" s="30">
        <v>0</v>
      </c>
      <c r="AI71" s="100">
        <f t="shared" si="29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0"/>
        <v>9.4499999999999993</v>
      </c>
      <c r="AP71" s="93">
        <f t="shared" si="31"/>
        <v>6.6149999999999993</v>
      </c>
      <c r="AQ71" s="98">
        <f t="shared" si="32"/>
        <v>5.1974999999999989</v>
      </c>
      <c r="AR71" s="99">
        <f t="shared" si="33"/>
        <v>6.5411781849803639</v>
      </c>
      <c r="AS71" s="94">
        <f t="shared" si="34"/>
        <v>4.4414999999999996</v>
      </c>
      <c r="AT71" s="39">
        <f t="shared" si="35"/>
        <v>5.5897340853468567</v>
      </c>
      <c r="AU71" s="95">
        <f t="shared" si="36"/>
        <v>3.8744999999999994</v>
      </c>
      <c r="AV71" s="95">
        <f t="shared" si="37"/>
        <v>4.8761510106217258</v>
      </c>
      <c r="AW71" s="38">
        <f t="shared" si="38"/>
        <v>3.0995999999999992</v>
      </c>
      <c r="AX71" s="38">
        <f t="shared" si="39"/>
        <v>3.9009208084973803</v>
      </c>
      <c r="AY71" s="42">
        <f t="shared" si="40"/>
        <v>1.8899999999999997</v>
      </c>
      <c r="AZ71" s="41">
        <f t="shared" si="41"/>
        <v>0.94499999999999984</v>
      </c>
      <c r="BA71" s="43">
        <f t="shared" si="42"/>
        <v>0.56699999999999995</v>
      </c>
      <c r="BB71" s="46">
        <f t="shared" si="43"/>
        <v>0</v>
      </c>
      <c r="BC71" s="48">
        <f t="shared" si="44"/>
        <v>0.37799999999999995</v>
      </c>
      <c r="BD71" s="49">
        <f t="shared" si="45"/>
        <v>0.18899999999999997</v>
      </c>
      <c r="BE71" s="50">
        <f t="shared" si="46"/>
        <v>0.18899999999999997</v>
      </c>
      <c r="BF71" s="51">
        <f t="shared" si="47"/>
        <v>0.37799999999999995</v>
      </c>
      <c r="BG71" s="52">
        <f t="shared" si="48"/>
        <v>0.56699999999999995</v>
      </c>
      <c r="BH71" s="5"/>
    </row>
    <row r="72" spans="1:60" s="12" customFormat="1" ht="25.15" customHeight="1" x14ac:dyDescent="0.25">
      <c r="A72" s="57" t="s">
        <v>132</v>
      </c>
      <c r="B72" s="27">
        <v>8</v>
      </c>
      <c r="C72" s="27">
        <f>X72</f>
        <v>0</v>
      </c>
      <c r="D72" s="27">
        <f>Z72</f>
        <v>0</v>
      </c>
      <c r="E72" s="27">
        <v>8.4</v>
      </c>
      <c r="F72" s="27">
        <f>AD72</f>
        <v>0</v>
      </c>
      <c r="G72" s="27">
        <f>AF72</f>
        <v>0</v>
      </c>
      <c r="H72" s="27">
        <v>6</v>
      </c>
      <c r="I72" s="81">
        <f>AJ72</f>
        <v>0</v>
      </c>
      <c r="J72" s="80">
        <f>AK72</f>
        <v>0</v>
      </c>
      <c r="K72" s="81">
        <f>AL72</f>
        <v>0</v>
      </c>
      <c r="L72" s="28">
        <f>AM72</f>
        <v>0</v>
      </c>
      <c r="M72" s="29">
        <f>SUM(B72:L72)</f>
        <v>22.4</v>
      </c>
      <c r="N72" s="112">
        <v>63</v>
      </c>
      <c r="O72" s="6"/>
      <c r="P72" s="134"/>
      <c r="Q72" s="20"/>
      <c r="R72" s="101"/>
      <c r="S72" s="107"/>
      <c r="T72" s="106"/>
      <c r="U72" s="30">
        <v>0</v>
      </c>
      <c r="V72" s="78">
        <f t="shared" si="22"/>
        <v>0</v>
      </c>
      <c r="W72" s="30">
        <v>0</v>
      </c>
      <c r="X72" s="72">
        <f t="shared" si="23"/>
        <v>0</v>
      </c>
      <c r="Y72" s="30">
        <v>0</v>
      </c>
      <c r="Z72" s="72">
        <f t="shared" si="24"/>
        <v>0</v>
      </c>
      <c r="AA72" s="30">
        <v>0</v>
      </c>
      <c r="AB72" s="72">
        <f t="shared" si="25"/>
        <v>0</v>
      </c>
      <c r="AC72" s="30">
        <v>0</v>
      </c>
      <c r="AD72" s="72">
        <f t="shared" si="26"/>
        <v>0</v>
      </c>
      <c r="AE72" s="30">
        <v>0</v>
      </c>
      <c r="AF72" s="72">
        <f t="shared" si="27"/>
        <v>0</v>
      </c>
      <c r="AG72" s="92">
        <f t="shared" si="28"/>
        <v>0</v>
      </c>
      <c r="AH72" s="30">
        <v>0</v>
      </c>
      <c r="AI72" s="100">
        <f t="shared" si="29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0"/>
        <v>11.2</v>
      </c>
      <c r="AP72" s="93">
        <f t="shared" si="31"/>
        <v>7.839999999999999</v>
      </c>
      <c r="AQ72" s="98">
        <f t="shared" si="32"/>
        <v>6.1599999999999993</v>
      </c>
      <c r="AR72" s="99">
        <f t="shared" si="33"/>
        <v>7.7504297624140364</v>
      </c>
      <c r="AS72" s="94">
        <f t="shared" si="34"/>
        <v>5.2639999999999993</v>
      </c>
      <c r="AT72" s="39">
        <f t="shared" si="35"/>
        <v>6.6230945242447223</v>
      </c>
      <c r="AU72" s="95">
        <f t="shared" si="36"/>
        <v>4.5919999999999996</v>
      </c>
      <c r="AV72" s="95">
        <f t="shared" si="37"/>
        <v>5.7775930956177364</v>
      </c>
      <c r="AW72" s="38">
        <f t="shared" si="38"/>
        <v>3.6735999999999991</v>
      </c>
      <c r="AX72" s="38">
        <f t="shared" si="39"/>
        <v>4.6220744764941886</v>
      </c>
      <c r="AY72" s="42">
        <f t="shared" si="40"/>
        <v>2.2399999999999998</v>
      </c>
      <c r="AZ72" s="41">
        <f t="shared" si="41"/>
        <v>1.1199999999999999</v>
      </c>
      <c r="BA72" s="43">
        <f t="shared" si="42"/>
        <v>0.67199999999999993</v>
      </c>
      <c r="BB72" s="46">
        <f t="shared" si="43"/>
        <v>0</v>
      </c>
      <c r="BC72" s="48">
        <f t="shared" si="44"/>
        <v>0.44799999999999995</v>
      </c>
      <c r="BD72" s="49">
        <f t="shared" si="45"/>
        <v>0.22399999999999998</v>
      </c>
      <c r="BE72" s="50">
        <f t="shared" si="46"/>
        <v>0.22399999999999998</v>
      </c>
      <c r="BF72" s="51">
        <f t="shared" si="47"/>
        <v>0.44799999999999995</v>
      </c>
      <c r="BG72" s="52">
        <f t="shared" si="48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>Z73</f>
        <v>0</v>
      </c>
      <c r="E73" s="27">
        <f>AB73</f>
        <v>0</v>
      </c>
      <c r="F73" s="27">
        <f>AD73</f>
        <v>0</v>
      </c>
      <c r="G73" s="27">
        <f>AF73</f>
        <v>0</v>
      </c>
      <c r="H73" s="27">
        <v>0.2</v>
      </c>
      <c r="I73" s="81">
        <f>AJ73</f>
        <v>0</v>
      </c>
      <c r="J73" s="80">
        <f>AK73</f>
        <v>0</v>
      </c>
      <c r="K73" s="81">
        <f>AL73</f>
        <v>0</v>
      </c>
      <c r="L73" s="28">
        <v>3.85</v>
      </c>
      <c r="M73" s="29">
        <f>SUM(B73:L73)</f>
        <v>21.85</v>
      </c>
      <c r="N73" s="112">
        <v>64</v>
      </c>
      <c r="O73" s="6"/>
      <c r="P73" s="134"/>
      <c r="Q73" s="20"/>
      <c r="R73" s="101"/>
      <c r="S73" s="107"/>
      <c r="T73" s="106"/>
      <c r="U73" s="30">
        <v>0</v>
      </c>
      <c r="V73" s="78">
        <f t="shared" si="22"/>
        <v>0</v>
      </c>
      <c r="W73" s="30">
        <v>0</v>
      </c>
      <c r="X73" s="72">
        <f t="shared" si="23"/>
        <v>0</v>
      </c>
      <c r="Y73" s="30">
        <v>0</v>
      </c>
      <c r="Z73" s="72">
        <f t="shared" si="24"/>
        <v>0</v>
      </c>
      <c r="AA73" s="30">
        <v>0</v>
      </c>
      <c r="AB73" s="72">
        <f t="shared" si="25"/>
        <v>0</v>
      </c>
      <c r="AC73" s="30">
        <v>0</v>
      </c>
      <c r="AD73" s="72">
        <f t="shared" si="26"/>
        <v>0</v>
      </c>
      <c r="AE73" s="30">
        <v>0</v>
      </c>
      <c r="AF73" s="72">
        <f t="shared" si="27"/>
        <v>0</v>
      </c>
      <c r="AG73" s="92">
        <f t="shared" si="28"/>
        <v>0</v>
      </c>
      <c r="AH73" s="30">
        <v>0</v>
      </c>
      <c r="AI73" s="100">
        <f t="shared" si="29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0"/>
        <v>9</v>
      </c>
      <c r="AP73" s="93">
        <f t="shared" si="31"/>
        <v>6.3</v>
      </c>
      <c r="AQ73" s="98">
        <f t="shared" si="32"/>
        <v>4.95</v>
      </c>
      <c r="AR73" s="99">
        <f t="shared" si="33"/>
        <v>6.2075878647944798</v>
      </c>
      <c r="AS73" s="94">
        <f t="shared" si="34"/>
        <v>4.2299999999999995</v>
      </c>
      <c r="AT73" s="39">
        <f t="shared" si="35"/>
        <v>5.3046659935516463</v>
      </c>
      <c r="AU73" s="95">
        <f t="shared" si="36"/>
        <v>3.69</v>
      </c>
      <c r="AV73" s="95">
        <f t="shared" si="37"/>
        <v>4.6274745901195216</v>
      </c>
      <c r="AW73" s="38">
        <f t="shared" si="38"/>
        <v>2.9519999999999995</v>
      </c>
      <c r="AX73" s="38">
        <f t="shared" si="39"/>
        <v>3.7019796720956166</v>
      </c>
      <c r="AY73" s="42">
        <f t="shared" si="40"/>
        <v>1.7999999999999998</v>
      </c>
      <c r="AZ73" s="41">
        <f t="shared" si="41"/>
        <v>0.89999999999999991</v>
      </c>
      <c r="BA73" s="43">
        <f t="shared" si="42"/>
        <v>0.54</v>
      </c>
      <c r="BB73" s="46">
        <f t="shared" si="43"/>
        <v>0</v>
      </c>
      <c r="BC73" s="48">
        <f t="shared" si="44"/>
        <v>0.36</v>
      </c>
      <c r="BD73" s="49">
        <f t="shared" si="45"/>
        <v>0.18</v>
      </c>
      <c r="BE73" s="50">
        <f t="shared" si="46"/>
        <v>0.18</v>
      </c>
      <c r="BF73" s="51">
        <f t="shared" si="47"/>
        <v>0.36</v>
      </c>
      <c r="BG73" s="52">
        <f t="shared" si="48"/>
        <v>0.54</v>
      </c>
      <c r="BH73" s="5"/>
    </row>
    <row r="74" spans="1:60" s="12" customFormat="1" ht="25.15" customHeight="1" x14ac:dyDescent="0.25">
      <c r="A74" s="57" t="s">
        <v>171</v>
      </c>
      <c r="B74" s="27">
        <v>13.2</v>
      </c>
      <c r="C74" s="27">
        <v>0.3</v>
      </c>
      <c r="D74" s="27">
        <f>Z74</f>
        <v>0</v>
      </c>
      <c r="E74" s="27">
        <f>AB74</f>
        <v>0</v>
      </c>
      <c r="F74" s="27">
        <f>AD74</f>
        <v>0</v>
      </c>
      <c r="G74" s="27">
        <f>AF74</f>
        <v>0</v>
      </c>
      <c r="H74" s="27">
        <v>2.2999999999999998</v>
      </c>
      <c r="I74" s="81">
        <f>AJ74</f>
        <v>0</v>
      </c>
      <c r="J74" s="80">
        <f>AK74</f>
        <v>0</v>
      </c>
      <c r="K74" s="81">
        <f>AL74</f>
        <v>0</v>
      </c>
      <c r="L74" s="28">
        <v>5.53</v>
      </c>
      <c r="M74" s="29">
        <f>SUM(B74:L74)</f>
        <v>21.330000000000002</v>
      </c>
      <c r="N74" s="112">
        <v>65</v>
      </c>
      <c r="O74" s="6"/>
      <c r="P74" s="134"/>
      <c r="Q74" s="20"/>
      <c r="R74" s="101"/>
      <c r="S74" s="107"/>
      <c r="T74" s="106"/>
      <c r="U74" s="30">
        <v>0</v>
      </c>
      <c r="V74" s="78">
        <f t="shared" si="22"/>
        <v>0</v>
      </c>
      <c r="W74" s="30">
        <v>0</v>
      </c>
      <c r="X74" s="72">
        <f t="shared" si="23"/>
        <v>0</v>
      </c>
      <c r="Y74" s="30">
        <v>0</v>
      </c>
      <c r="Z74" s="72">
        <f t="shared" si="24"/>
        <v>0</v>
      </c>
      <c r="AA74" s="30">
        <v>0</v>
      </c>
      <c r="AB74" s="72">
        <f t="shared" si="25"/>
        <v>0</v>
      </c>
      <c r="AC74" s="30">
        <v>0</v>
      </c>
      <c r="AD74" s="72">
        <f t="shared" si="26"/>
        <v>0</v>
      </c>
      <c r="AE74" s="30">
        <v>0</v>
      </c>
      <c r="AF74" s="72">
        <f t="shared" si="27"/>
        <v>0</v>
      </c>
      <c r="AG74" s="92">
        <f t="shared" si="28"/>
        <v>0</v>
      </c>
      <c r="AH74" s="30">
        <v>0</v>
      </c>
      <c r="AI74" s="100">
        <f t="shared" si="29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0"/>
        <v>7.9</v>
      </c>
      <c r="AP74" s="93">
        <f t="shared" si="31"/>
        <v>5.53</v>
      </c>
      <c r="AQ74" s="98">
        <f t="shared" si="32"/>
        <v>4.3449999999999998</v>
      </c>
      <c r="AR74" s="99">
        <f t="shared" si="33"/>
        <v>5.6840782225191164</v>
      </c>
      <c r="AS74" s="94">
        <f t="shared" si="34"/>
        <v>3.7130000000000001</v>
      </c>
      <c r="AT74" s="39">
        <f t="shared" si="35"/>
        <v>4.8573032083345176</v>
      </c>
      <c r="AU74" s="95">
        <f t="shared" si="36"/>
        <v>3.2389999999999999</v>
      </c>
      <c r="AV74" s="95">
        <f t="shared" si="37"/>
        <v>4.2372219476960691</v>
      </c>
      <c r="AW74" s="38">
        <f t="shared" si="38"/>
        <v>2.5911999999999997</v>
      </c>
      <c r="AX74" s="38">
        <f t="shared" si="39"/>
        <v>3.3897775581568546</v>
      </c>
      <c r="AY74" s="42">
        <f t="shared" si="40"/>
        <v>1.58</v>
      </c>
      <c r="AZ74" s="41">
        <f t="shared" si="41"/>
        <v>0.79</v>
      </c>
      <c r="BA74" s="43">
        <f t="shared" si="42"/>
        <v>0.47399999999999998</v>
      </c>
      <c r="BB74" s="46">
        <f t="shared" si="43"/>
        <v>0</v>
      </c>
      <c r="BC74" s="48">
        <f t="shared" si="44"/>
        <v>0.316</v>
      </c>
      <c r="BD74" s="49">
        <f t="shared" si="45"/>
        <v>0.158</v>
      </c>
      <c r="BE74" s="50">
        <f t="shared" si="46"/>
        <v>0.158</v>
      </c>
      <c r="BF74" s="51">
        <f t="shared" si="47"/>
        <v>0.316</v>
      </c>
      <c r="BG74" s="52">
        <f t="shared" si="48"/>
        <v>0.47399999999999998</v>
      </c>
      <c r="BH74" s="5"/>
    </row>
    <row r="75" spans="1:60" s="12" customFormat="1" ht="25.15" customHeight="1" x14ac:dyDescent="0.25">
      <c r="A75" s="57" t="s">
        <v>138</v>
      </c>
      <c r="B75" s="27">
        <v>8.4</v>
      </c>
      <c r="C75" s="27">
        <f>X75</f>
        <v>0</v>
      </c>
      <c r="D75" s="27">
        <f>Z75</f>
        <v>0</v>
      </c>
      <c r="E75" s="27">
        <v>9.3000000000000007</v>
      </c>
      <c r="F75" s="27">
        <f>AD75</f>
        <v>0</v>
      </c>
      <c r="G75" s="27">
        <f>AF75</f>
        <v>0</v>
      </c>
      <c r="H75" s="27">
        <f>AI75</f>
        <v>0</v>
      </c>
      <c r="I75" s="81">
        <f>AJ75</f>
        <v>0</v>
      </c>
      <c r="J75" s="80">
        <f>AK75</f>
        <v>0</v>
      </c>
      <c r="K75" s="81">
        <f>AL75</f>
        <v>0</v>
      </c>
      <c r="L75" s="28">
        <v>3.43</v>
      </c>
      <c r="M75" s="29">
        <f>SUM(B75:L75)</f>
        <v>21.130000000000003</v>
      </c>
      <c r="N75" s="112">
        <v>66</v>
      </c>
      <c r="O75" s="6"/>
      <c r="P75" s="134"/>
      <c r="Q75" s="20"/>
      <c r="R75" s="101"/>
      <c r="S75" s="107"/>
      <c r="T75" s="106"/>
      <c r="U75" s="30">
        <v>0</v>
      </c>
      <c r="V75" s="78">
        <f t="shared" si="22"/>
        <v>0</v>
      </c>
      <c r="W75" s="30">
        <v>0</v>
      </c>
      <c r="X75" s="72">
        <f t="shared" si="23"/>
        <v>0</v>
      </c>
      <c r="Y75" s="30">
        <v>0</v>
      </c>
      <c r="Z75" s="72">
        <f t="shared" si="24"/>
        <v>0</v>
      </c>
      <c r="AA75" s="30">
        <v>0</v>
      </c>
      <c r="AB75" s="72">
        <f t="shared" si="25"/>
        <v>0</v>
      </c>
      <c r="AC75" s="30">
        <v>0</v>
      </c>
      <c r="AD75" s="72">
        <f t="shared" si="26"/>
        <v>0</v>
      </c>
      <c r="AE75" s="30">
        <v>0</v>
      </c>
      <c r="AF75" s="72">
        <f t="shared" si="27"/>
        <v>0</v>
      </c>
      <c r="AG75" s="92">
        <f t="shared" si="28"/>
        <v>0</v>
      </c>
      <c r="AH75" s="30">
        <v>0</v>
      </c>
      <c r="AI75" s="100">
        <f t="shared" si="29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0"/>
        <v>8.8500000000000014</v>
      </c>
      <c r="AP75" s="93">
        <f t="shared" si="31"/>
        <v>6.1950000000000003</v>
      </c>
      <c r="AQ75" s="98">
        <f t="shared" si="32"/>
        <v>4.8675000000000006</v>
      </c>
      <c r="AR75" s="99">
        <f t="shared" si="33"/>
        <v>6.0252885387415249</v>
      </c>
      <c r="AS75" s="94">
        <f t="shared" si="34"/>
        <v>4.1595000000000004</v>
      </c>
      <c r="AT75" s="39">
        <f t="shared" si="35"/>
        <v>5.1488829331063943</v>
      </c>
      <c r="AU75" s="95">
        <f t="shared" si="36"/>
        <v>3.6285000000000003</v>
      </c>
      <c r="AV75" s="95">
        <f t="shared" si="37"/>
        <v>4.4915787288800457</v>
      </c>
      <c r="AW75" s="38">
        <f t="shared" si="38"/>
        <v>2.9028</v>
      </c>
      <c r="AX75" s="38">
        <f t="shared" si="39"/>
        <v>3.5932629831040366</v>
      </c>
      <c r="AY75" s="42">
        <f t="shared" si="40"/>
        <v>1.7700000000000002</v>
      </c>
      <c r="AZ75" s="41">
        <f t="shared" si="41"/>
        <v>0.88500000000000012</v>
      </c>
      <c r="BA75" s="43">
        <f t="shared" si="42"/>
        <v>0.53100000000000003</v>
      </c>
      <c r="BB75" s="46">
        <f t="shared" si="43"/>
        <v>0</v>
      </c>
      <c r="BC75" s="48">
        <f t="shared" si="44"/>
        <v>0.35400000000000004</v>
      </c>
      <c r="BD75" s="49">
        <f t="shared" si="45"/>
        <v>0.17700000000000002</v>
      </c>
      <c r="BE75" s="50">
        <f t="shared" si="46"/>
        <v>0.17700000000000002</v>
      </c>
      <c r="BF75" s="51">
        <f t="shared" si="47"/>
        <v>0.35400000000000004</v>
      </c>
      <c r="BG75" s="52">
        <f t="shared" si="48"/>
        <v>0.53100000000000003</v>
      </c>
      <c r="BH75" s="5"/>
    </row>
    <row r="76" spans="1:60" s="12" customFormat="1" ht="25.15" customHeight="1" x14ac:dyDescent="0.25">
      <c r="A76" s="57" t="s">
        <v>159</v>
      </c>
      <c r="B76" s="27">
        <v>6</v>
      </c>
      <c r="C76" s="27">
        <f>X76</f>
        <v>0</v>
      </c>
      <c r="D76" s="27">
        <v>1.8</v>
      </c>
      <c r="E76" s="27">
        <f>AB76</f>
        <v>0</v>
      </c>
      <c r="F76" s="27">
        <v>9.6</v>
      </c>
      <c r="G76" s="27">
        <f>AF76</f>
        <v>0</v>
      </c>
      <c r="H76" s="27">
        <v>0.4</v>
      </c>
      <c r="I76" s="81">
        <f>AJ76</f>
        <v>0</v>
      </c>
      <c r="J76" s="80">
        <f>AK76</f>
        <v>0</v>
      </c>
      <c r="K76" s="81">
        <f>AL76</f>
        <v>0</v>
      </c>
      <c r="L76" s="28">
        <v>3.16</v>
      </c>
      <c r="M76" s="29">
        <f>SUM(B76:L76)</f>
        <v>20.959999999999997</v>
      </c>
      <c r="N76" s="112">
        <v>67</v>
      </c>
      <c r="O76" s="6"/>
      <c r="P76" s="134"/>
      <c r="Q76" s="20"/>
      <c r="R76" s="101"/>
      <c r="S76" s="107"/>
      <c r="T76" s="106"/>
      <c r="U76" s="30">
        <v>0</v>
      </c>
      <c r="V76" s="78">
        <f t="shared" si="22"/>
        <v>0</v>
      </c>
      <c r="W76" s="30">
        <v>0</v>
      </c>
      <c r="X76" s="72">
        <f t="shared" si="23"/>
        <v>0</v>
      </c>
      <c r="Y76" s="30">
        <v>0</v>
      </c>
      <c r="Z76" s="72">
        <f t="shared" si="24"/>
        <v>0</v>
      </c>
      <c r="AA76" s="30">
        <v>0</v>
      </c>
      <c r="AB76" s="72">
        <f t="shared" si="25"/>
        <v>0</v>
      </c>
      <c r="AC76" s="30">
        <v>0</v>
      </c>
      <c r="AD76" s="72">
        <f t="shared" si="26"/>
        <v>0</v>
      </c>
      <c r="AE76" s="30">
        <v>0</v>
      </c>
      <c r="AF76" s="72">
        <f t="shared" si="27"/>
        <v>0</v>
      </c>
      <c r="AG76" s="92">
        <f t="shared" si="28"/>
        <v>0</v>
      </c>
      <c r="AH76" s="30">
        <v>0</v>
      </c>
      <c r="AI76" s="100">
        <f t="shared" si="29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0"/>
        <v>8.8999999999999986</v>
      </c>
      <c r="AP76" s="93">
        <f t="shared" si="31"/>
        <v>6.2299999999999986</v>
      </c>
      <c r="AQ76" s="98">
        <f t="shared" si="32"/>
        <v>4.8949999999999987</v>
      </c>
      <c r="AR76" s="99">
        <f t="shared" si="33"/>
        <v>6.2745764977096972</v>
      </c>
      <c r="AS76" s="94">
        <f t="shared" si="34"/>
        <v>4.1829999999999989</v>
      </c>
      <c r="AT76" s="39">
        <f t="shared" si="35"/>
        <v>5.361910825315559</v>
      </c>
      <c r="AU76" s="95">
        <f t="shared" si="36"/>
        <v>3.6489999999999991</v>
      </c>
      <c r="AV76" s="95">
        <f t="shared" si="37"/>
        <v>4.677411571019956</v>
      </c>
      <c r="AW76" s="38">
        <f t="shared" si="38"/>
        <v>2.9191999999999991</v>
      </c>
      <c r="AX76" s="38">
        <f t="shared" si="39"/>
        <v>3.7419292568159648</v>
      </c>
      <c r="AY76" s="42">
        <f t="shared" si="40"/>
        <v>1.7799999999999996</v>
      </c>
      <c r="AZ76" s="41">
        <f t="shared" si="41"/>
        <v>0.88999999999999979</v>
      </c>
      <c r="BA76" s="43">
        <f t="shared" si="42"/>
        <v>0.53399999999999992</v>
      </c>
      <c r="BB76" s="46">
        <f t="shared" si="43"/>
        <v>0</v>
      </c>
      <c r="BC76" s="48">
        <f t="shared" si="44"/>
        <v>0.35599999999999993</v>
      </c>
      <c r="BD76" s="49">
        <f t="shared" si="45"/>
        <v>0.17799999999999996</v>
      </c>
      <c r="BE76" s="50">
        <f t="shared" si="46"/>
        <v>0.17799999999999996</v>
      </c>
      <c r="BF76" s="51">
        <f t="shared" si="47"/>
        <v>0.35599999999999993</v>
      </c>
      <c r="BG76" s="52">
        <f t="shared" si="48"/>
        <v>0.53399999999999992</v>
      </c>
      <c r="BH76" s="5"/>
    </row>
    <row r="77" spans="1:60" s="12" customFormat="1" ht="25.15" customHeight="1" x14ac:dyDescent="0.25">
      <c r="A77" s="57" t="s">
        <v>109</v>
      </c>
      <c r="B77" s="27">
        <v>2</v>
      </c>
      <c r="C77" s="27">
        <v>2.7</v>
      </c>
      <c r="D77" s="27">
        <f>Z77</f>
        <v>0</v>
      </c>
      <c r="E77" s="27">
        <v>11.25</v>
      </c>
      <c r="F77" s="27">
        <f>AD77</f>
        <v>0</v>
      </c>
      <c r="G77" s="27">
        <f>AF77</f>
        <v>0</v>
      </c>
      <c r="H77" s="27">
        <v>4.7</v>
      </c>
      <c r="I77" s="81">
        <f>AJ77</f>
        <v>0</v>
      </c>
      <c r="J77" s="80">
        <f>AK77</f>
        <v>0</v>
      </c>
      <c r="K77" s="81">
        <f>AL77</f>
        <v>0</v>
      </c>
      <c r="L77" s="28">
        <f>AM77</f>
        <v>0</v>
      </c>
      <c r="M77" s="29">
        <f>SUM(B77:L77)</f>
        <v>20.65</v>
      </c>
      <c r="N77" s="112">
        <v>68</v>
      </c>
      <c r="O77" s="6"/>
      <c r="P77" s="134"/>
      <c r="Q77" s="20"/>
      <c r="R77" s="101"/>
      <c r="S77" s="107"/>
      <c r="T77" s="106"/>
      <c r="U77" s="30">
        <v>0</v>
      </c>
      <c r="V77" s="78">
        <f t="shared" si="22"/>
        <v>0</v>
      </c>
      <c r="W77" s="30">
        <v>0</v>
      </c>
      <c r="X77" s="72">
        <f t="shared" si="23"/>
        <v>0</v>
      </c>
      <c r="Y77" s="30">
        <v>0</v>
      </c>
      <c r="Z77" s="72">
        <f t="shared" si="24"/>
        <v>0</v>
      </c>
      <c r="AA77" s="30">
        <v>0</v>
      </c>
      <c r="AB77" s="72">
        <f t="shared" si="25"/>
        <v>0</v>
      </c>
      <c r="AC77" s="30">
        <v>0</v>
      </c>
      <c r="AD77" s="72">
        <f t="shared" si="26"/>
        <v>0</v>
      </c>
      <c r="AE77" s="30">
        <v>0</v>
      </c>
      <c r="AF77" s="72">
        <f t="shared" si="27"/>
        <v>0</v>
      </c>
      <c r="AG77" s="92">
        <f t="shared" si="28"/>
        <v>0</v>
      </c>
      <c r="AH77" s="30">
        <v>0</v>
      </c>
      <c r="AI77" s="100">
        <f t="shared" si="29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0"/>
        <v>10.324999999999999</v>
      </c>
      <c r="AP77" s="93">
        <f t="shared" si="31"/>
        <v>7.2275</v>
      </c>
      <c r="AQ77" s="98">
        <f t="shared" si="32"/>
        <v>5.67875</v>
      </c>
      <c r="AR77" s="99">
        <f t="shared" si="33"/>
        <v>6.9606168940800597</v>
      </c>
      <c r="AS77" s="94">
        <f t="shared" si="34"/>
        <v>4.8527499999999995</v>
      </c>
      <c r="AT77" s="39">
        <f t="shared" si="35"/>
        <v>5.9481635276684148</v>
      </c>
      <c r="AU77" s="95">
        <f t="shared" si="36"/>
        <v>4.23325</v>
      </c>
      <c r="AV77" s="95">
        <f t="shared" si="37"/>
        <v>5.1888235028596812</v>
      </c>
      <c r="AW77" s="38">
        <f t="shared" si="38"/>
        <v>3.3865999999999996</v>
      </c>
      <c r="AX77" s="38">
        <f t="shared" si="39"/>
        <v>4.1510588022877446</v>
      </c>
      <c r="AY77" s="42">
        <f t="shared" si="40"/>
        <v>2.0649999999999999</v>
      </c>
      <c r="AZ77" s="41">
        <f t="shared" si="41"/>
        <v>1.0325</v>
      </c>
      <c r="BA77" s="43">
        <f t="shared" si="42"/>
        <v>0.61949999999999994</v>
      </c>
      <c r="BB77" s="46">
        <f t="shared" si="43"/>
        <v>0</v>
      </c>
      <c r="BC77" s="48">
        <f t="shared" si="44"/>
        <v>0.41299999999999998</v>
      </c>
      <c r="BD77" s="49">
        <f t="shared" si="45"/>
        <v>0.20649999999999999</v>
      </c>
      <c r="BE77" s="50">
        <f t="shared" si="46"/>
        <v>0.20649999999999999</v>
      </c>
      <c r="BF77" s="51">
        <f t="shared" si="47"/>
        <v>0.41299999999999998</v>
      </c>
      <c r="BG77" s="52">
        <f t="shared" si="48"/>
        <v>0.61949999999999994</v>
      </c>
      <c r="BH77" s="5"/>
    </row>
    <row r="78" spans="1:60" s="12" customFormat="1" ht="25.15" customHeight="1" x14ac:dyDescent="0.25">
      <c r="A78" s="57" t="s">
        <v>126</v>
      </c>
      <c r="B78" s="27">
        <v>13.6</v>
      </c>
      <c r="C78" s="27">
        <v>2.1</v>
      </c>
      <c r="D78" s="27">
        <f>Z78</f>
        <v>0</v>
      </c>
      <c r="E78" s="27">
        <f>AB78</f>
        <v>0</v>
      </c>
      <c r="F78" s="27">
        <f>AD78</f>
        <v>0</v>
      </c>
      <c r="G78" s="27">
        <f>AF78</f>
        <v>0</v>
      </c>
      <c r="H78" s="27">
        <v>0.8</v>
      </c>
      <c r="I78" s="81">
        <f>AJ78</f>
        <v>0</v>
      </c>
      <c r="J78" s="80">
        <f>AK78</f>
        <v>0</v>
      </c>
      <c r="K78" s="81">
        <f>AL78</f>
        <v>0</v>
      </c>
      <c r="L78" s="28">
        <v>3.39</v>
      </c>
      <c r="M78" s="29">
        <f>SUM(B78:L78)</f>
        <v>19.89</v>
      </c>
      <c r="N78" s="112">
        <v>69</v>
      </c>
      <c r="O78" s="6"/>
      <c r="P78" s="134"/>
      <c r="Q78" s="20"/>
      <c r="R78" s="101"/>
      <c r="S78" s="107"/>
      <c r="T78" s="106"/>
      <c r="U78" s="30">
        <v>0</v>
      </c>
      <c r="V78" s="78">
        <f t="shared" si="22"/>
        <v>0</v>
      </c>
      <c r="W78" s="30">
        <v>0</v>
      </c>
      <c r="X78" s="72">
        <f t="shared" si="23"/>
        <v>0</v>
      </c>
      <c r="Y78" s="30">
        <v>0</v>
      </c>
      <c r="Z78" s="72">
        <f t="shared" si="24"/>
        <v>0</v>
      </c>
      <c r="AA78" s="30">
        <v>0</v>
      </c>
      <c r="AB78" s="72">
        <f t="shared" si="25"/>
        <v>0</v>
      </c>
      <c r="AC78" s="30">
        <v>0</v>
      </c>
      <c r="AD78" s="72">
        <f t="shared" si="26"/>
        <v>0</v>
      </c>
      <c r="AE78" s="30">
        <v>0</v>
      </c>
      <c r="AF78" s="72">
        <f t="shared" si="27"/>
        <v>0</v>
      </c>
      <c r="AG78" s="92">
        <f t="shared" si="28"/>
        <v>0</v>
      </c>
      <c r="AH78" s="30">
        <v>0</v>
      </c>
      <c r="AI78" s="100">
        <f t="shared" si="29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0"/>
        <v>8.25</v>
      </c>
      <c r="AP78" s="93">
        <f t="shared" si="31"/>
        <v>5.7750000000000004</v>
      </c>
      <c r="AQ78" s="98">
        <f t="shared" si="32"/>
        <v>4.5375000000000005</v>
      </c>
      <c r="AR78" s="99">
        <f t="shared" si="33"/>
        <v>5.4753729067156547</v>
      </c>
      <c r="AS78" s="94">
        <f t="shared" si="34"/>
        <v>3.8775000000000004</v>
      </c>
      <c r="AT78" s="39">
        <f t="shared" si="35"/>
        <v>4.6789550293751958</v>
      </c>
      <c r="AU78" s="95">
        <f t="shared" si="36"/>
        <v>3.3825000000000003</v>
      </c>
      <c r="AV78" s="95">
        <f t="shared" si="37"/>
        <v>4.0816416213698519</v>
      </c>
      <c r="AW78" s="38">
        <f t="shared" si="38"/>
        <v>2.706</v>
      </c>
      <c r="AX78" s="38">
        <f t="shared" si="39"/>
        <v>3.2653132970958811</v>
      </c>
      <c r="AY78" s="42">
        <f t="shared" si="40"/>
        <v>1.6500000000000001</v>
      </c>
      <c r="AZ78" s="41">
        <f t="shared" si="41"/>
        <v>0.82500000000000007</v>
      </c>
      <c r="BA78" s="43">
        <f t="shared" si="42"/>
        <v>0.495</v>
      </c>
      <c r="BB78" s="46">
        <f t="shared" si="43"/>
        <v>0</v>
      </c>
      <c r="BC78" s="48">
        <f t="shared" si="44"/>
        <v>0.33</v>
      </c>
      <c r="BD78" s="49">
        <f t="shared" si="45"/>
        <v>0.16500000000000001</v>
      </c>
      <c r="BE78" s="50">
        <f t="shared" si="46"/>
        <v>0.16500000000000001</v>
      </c>
      <c r="BF78" s="51">
        <f t="shared" si="47"/>
        <v>0.33</v>
      </c>
      <c r="BG78" s="52">
        <f t="shared" si="48"/>
        <v>0.495</v>
      </c>
      <c r="BH78" s="5"/>
    </row>
    <row r="79" spans="1:60" s="12" customFormat="1" ht="25.15" customHeight="1" x14ac:dyDescent="0.25">
      <c r="A79" s="57" t="s">
        <v>143</v>
      </c>
      <c r="B79" s="27">
        <v>13.6</v>
      </c>
      <c r="C79" s="27">
        <f>X79</f>
        <v>0</v>
      </c>
      <c r="D79" s="27">
        <f>Z79</f>
        <v>0</v>
      </c>
      <c r="E79" s="27">
        <f>AB79</f>
        <v>0</v>
      </c>
      <c r="F79" s="27">
        <f>AD79</f>
        <v>0</v>
      </c>
      <c r="G79" s="27">
        <f>AF79</f>
        <v>0</v>
      </c>
      <c r="H79" s="27">
        <v>5.4</v>
      </c>
      <c r="I79" s="81">
        <f>AJ79</f>
        <v>0</v>
      </c>
      <c r="J79" s="80">
        <f>AK79</f>
        <v>0</v>
      </c>
      <c r="K79" s="81">
        <f>AL79</f>
        <v>0</v>
      </c>
      <c r="L79" s="28">
        <f>AM79</f>
        <v>0</v>
      </c>
      <c r="M79" s="29">
        <f>SUM(B79:L79)</f>
        <v>19</v>
      </c>
      <c r="N79" s="112">
        <v>70</v>
      </c>
      <c r="O79" s="6"/>
      <c r="P79" s="134"/>
      <c r="Q79" s="20"/>
      <c r="R79" s="101"/>
      <c r="S79" s="107"/>
      <c r="T79" s="106"/>
      <c r="U79" s="30">
        <v>0</v>
      </c>
      <c r="V79" s="78">
        <f t="shared" si="22"/>
        <v>0</v>
      </c>
      <c r="W79" s="30">
        <v>0</v>
      </c>
      <c r="X79" s="72">
        <f t="shared" si="23"/>
        <v>0</v>
      </c>
      <c r="Y79" s="30">
        <v>0</v>
      </c>
      <c r="Z79" s="72">
        <f t="shared" si="24"/>
        <v>0</v>
      </c>
      <c r="AA79" s="30">
        <v>0</v>
      </c>
      <c r="AB79" s="72">
        <f t="shared" si="25"/>
        <v>0</v>
      </c>
      <c r="AC79" s="30">
        <v>0</v>
      </c>
      <c r="AD79" s="72">
        <f t="shared" si="26"/>
        <v>0</v>
      </c>
      <c r="AE79" s="30">
        <v>0</v>
      </c>
      <c r="AF79" s="72">
        <f t="shared" si="27"/>
        <v>0</v>
      </c>
      <c r="AG79" s="92">
        <f t="shared" si="28"/>
        <v>0</v>
      </c>
      <c r="AH79" s="30">
        <v>0</v>
      </c>
      <c r="AI79" s="100">
        <f t="shared" si="29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0"/>
        <v>9.5</v>
      </c>
      <c r="AP79" s="93">
        <f t="shared" si="31"/>
        <v>6.65</v>
      </c>
      <c r="AQ79" s="98">
        <f t="shared" si="32"/>
        <v>5.2249999999999996</v>
      </c>
      <c r="AR79" s="99">
        <f t="shared" si="33"/>
        <v>6.369804822360889</v>
      </c>
      <c r="AS79" s="94">
        <f t="shared" si="34"/>
        <v>4.4649999999999999</v>
      </c>
      <c r="AT79" s="39">
        <f t="shared" si="35"/>
        <v>5.4432877572902143</v>
      </c>
      <c r="AU79" s="95">
        <f t="shared" si="36"/>
        <v>3.895</v>
      </c>
      <c r="AV79" s="95">
        <f t="shared" si="37"/>
        <v>4.7483999584872087</v>
      </c>
      <c r="AW79" s="38">
        <f t="shared" si="38"/>
        <v>3.1159999999999997</v>
      </c>
      <c r="AX79" s="38">
        <f t="shared" si="39"/>
        <v>3.7987199667897666</v>
      </c>
      <c r="AY79" s="42">
        <f t="shared" si="40"/>
        <v>1.9</v>
      </c>
      <c r="AZ79" s="41">
        <f t="shared" si="41"/>
        <v>0.95</v>
      </c>
      <c r="BA79" s="43">
        <f t="shared" si="42"/>
        <v>0.57000000000000006</v>
      </c>
      <c r="BB79" s="46">
        <f t="shared" si="43"/>
        <v>0</v>
      </c>
      <c r="BC79" s="48">
        <f t="shared" si="44"/>
        <v>0.38</v>
      </c>
      <c r="BD79" s="49">
        <f t="shared" si="45"/>
        <v>0.19</v>
      </c>
      <c r="BE79" s="50">
        <f t="shared" si="46"/>
        <v>0.19</v>
      </c>
      <c r="BF79" s="51">
        <f t="shared" si="47"/>
        <v>0.38</v>
      </c>
      <c r="BG79" s="52">
        <f t="shared" si="48"/>
        <v>0.57000000000000006</v>
      </c>
      <c r="BH79" s="5"/>
    </row>
    <row r="80" spans="1:60" s="12" customFormat="1" ht="28.5" customHeight="1" x14ac:dyDescent="0.25">
      <c r="A80" s="57" t="s">
        <v>123</v>
      </c>
      <c r="B80" s="27">
        <v>10</v>
      </c>
      <c r="C80" s="27">
        <f>X80</f>
        <v>0</v>
      </c>
      <c r="D80" s="27">
        <v>0.8</v>
      </c>
      <c r="E80" s="27">
        <f>AB80</f>
        <v>0</v>
      </c>
      <c r="F80" s="27">
        <f>AD80</f>
        <v>0</v>
      </c>
      <c r="G80" s="27">
        <v>2.1</v>
      </c>
      <c r="H80" s="27">
        <v>1.4</v>
      </c>
      <c r="I80" s="81">
        <f>AJ80</f>
        <v>0</v>
      </c>
      <c r="J80" s="80">
        <f>AK80</f>
        <v>0</v>
      </c>
      <c r="K80" s="81">
        <f>AL80</f>
        <v>0</v>
      </c>
      <c r="L80" s="28">
        <v>3.55</v>
      </c>
      <c r="M80" s="29">
        <f>SUM(B80:L80)</f>
        <v>17.850000000000001</v>
      </c>
      <c r="N80" s="112">
        <v>71</v>
      </c>
      <c r="O80" s="6"/>
      <c r="P80" s="134"/>
      <c r="Q80" s="20"/>
      <c r="R80" s="101"/>
      <c r="S80" s="107"/>
      <c r="T80" s="106"/>
      <c r="U80" s="30">
        <v>0</v>
      </c>
      <c r="V80" s="78">
        <f t="shared" si="22"/>
        <v>0</v>
      </c>
      <c r="W80" s="30">
        <v>0</v>
      </c>
      <c r="X80" s="72">
        <f t="shared" si="23"/>
        <v>0</v>
      </c>
      <c r="Y80" s="30">
        <v>0</v>
      </c>
      <c r="Z80" s="72">
        <f t="shared" si="24"/>
        <v>0</v>
      </c>
      <c r="AA80" s="30">
        <v>0</v>
      </c>
      <c r="AB80" s="72">
        <f t="shared" si="25"/>
        <v>0</v>
      </c>
      <c r="AC80" s="30">
        <v>0</v>
      </c>
      <c r="AD80" s="72">
        <f t="shared" si="26"/>
        <v>0</v>
      </c>
      <c r="AE80" s="30">
        <v>0</v>
      </c>
      <c r="AF80" s="72">
        <f t="shared" si="27"/>
        <v>0</v>
      </c>
      <c r="AG80" s="92">
        <f t="shared" si="28"/>
        <v>0</v>
      </c>
      <c r="AH80" s="30">
        <v>0</v>
      </c>
      <c r="AI80" s="100">
        <f t="shared" si="29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0"/>
        <v>7.15</v>
      </c>
      <c r="AP80" s="93">
        <f t="shared" si="31"/>
        <v>5.0050000000000008</v>
      </c>
      <c r="AQ80" s="98">
        <f t="shared" si="32"/>
        <v>3.9325000000000006</v>
      </c>
      <c r="AR80" s="99">
        <f t="shared" si="33"/>
        <v>4.8297644391724877</v>
      </c>
      <c r="AS80" s="94">
        <f t="shared" si="34"/>
        <v>3.3605000000000005</v>
      </c>
      <c r="AT80" s="39">
        <f t="shared" si="35"/>
        <v>4.1272532480201258</v>
      </c>
      <c r="AU80" s="95">
        <f t="shared" si="36"/>
        <v>2.9315000000000002</v>
      </c>
      <c r="AV80" s="95">
        <f t="shared" si="37"/>
        <v>3.6003698546558542</v>
      </c>
      <c r="AW80" s="38">
        <f t="shared" si="38"/>
        <v>2.3452000000000002</v>
      </c>
      <c r="AX80" s="38">
        <f t="shared" si="39"/>
        <v>2.880295883724683</v>
      </c>
      <c r="AY80" s="42">
        <f t="shared" si="40"/>
        <v>1.4300000000000002</v>
      </c>
      <c r="AZ80" s="41">
        <f t="shared" si="41"/>
        <v>0.71500000000000008</v>
      </c>
      <c r="BA80" s="43">
        <f t="shared" si="42"/>
        <v>0.42900000000000005</v>
      </c>
      <c r="BB80" s="46">
        <f t="shared" si="43"/>
        <v>0</v>
      </c>
      <c r="BC80" s="48">
        <f t="shared" si="44"/>
        <v>0.28600000000000003</v>
      </c>
      <c r="BD80" s="49">
        <f t="shared" si="45"/>
        <v>0.14300000000000002</v>
      </c>
      <c r="BE80" s="50">
        <f t="shared" si="46"/>
        <v>0.14300000000000002</v>
      </c>
      <c r="BF80" s="51">
        <f t="shared" si="47"/>
        <v>0.28600000000000003</v>
      </c>
      <c r="BG80" s="52">
        <f t="shared" si="48"/>
        <v>0.42900000000000005</v>
      </c>
      <c r="BH80" s="5"/>
    </row>
    <row r="81" spans="1:60" s="12" customFormat="1" ht="25.15" customHeight="1" x14ac:dyDescent="0.25">
      <c r="A81" s="113" t="s">
        <v>88</v>
      </c>
      <c r="B81" s="27">
        <v>1.2</v>
      </c>
      <c r="C81" s="27">
        <v>11.4</v>
      </c>
      <c r="D81" s="27">
        <f>Z81</f>
        <v>0</v>
      </c>
      <c r="E81" s="27">
        <f>AB81</f>
        <v>0</v>
      </c>
      <c r="F81" s="27">
        <f>AD81</f>
        <v>0</v>
      </c>
      <c r="G81" s="27">
        <f>AF81</f>
        <v>0</v>
      </c>
      <c r="H81" s="27">
        <v>2.1</v>
      </c>
      <c r="I81" s="81">
        <f>AJ81</f>
        <v>0</v>
      </c>
      <c r="J81" s="80">
        <f>AK81</f>
        <v>0</v>
      </c>
      <c r="K81" s="81">
        <f>AL81</f>
        <v>0</v>
      </c>
      <c r="L81" s="28">
        <v>2.91</v>
      </c>
      <c r="M81" s="29">
        <f>SUM(B81:L81)</f>
        <v>17.61</v>
      </c>
      <c r="N81" s="112">
        <v>72</v>
      </c>
      <c r="O81" s="6"/>
      <c r="P81" s="134"/>
      <c r="Q81" s="20"/>
      <c r="R81" s="101"/>
      <c r="S81" s="107"/>
      <c r="T81" s="106"/>
      <c r="U81" s="30">
        <v>0</v>
      </c>
      <c r="V81" s="78">
        <f t="shared" si="22"/>
        <v>0</v>
      </c>
      <c r="W81" s="30">
        <v>0</v>
      </c>
      <c r="X81" s="72">
        <f t="shared" si="23"/>
        <v>0</v>
      </c>
      <c r="Y81" s="30">
        <v>0</v>
      </c>
      <c r="Z81" s="72">
        <f t="shared" si="24"/>
        <v>0</v>
      </c>
      <c r="AA81" s="30">
        <v>0</v>
      </c>
      <c r="AB81" s="72">
        <f t="shared" si="25"/>
        <v>0</v>
      </c>
      <c r="AC81" s="30">
        <v>0</v>
      </c>
      <c r="AD81" s="72">
        <f t="shared" si="26"/>
        <v>0</v>
      </c>
      <c r="AE81" s="30">
        <v>0</v>
      </c>
      <c r="AF81" s="72">
        <f t="shared" si="27"/>
        <v>0</v>
      </c>
      <c r="AG81" s="92">
        <f t="shared" si="28"/>
        <v>0</v>
      </c>
      <c r="AH81" s="30">
        <v>0</v>
      </c>
      <c r="AI81" s="100">
        <f t="shared" si="29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0"/>
        <v>7.35</v>
      </c>
      <c r="AP81" s="93">
        <f t="shared" si="31"/>
        <v>5.1449999999999996</v>
      </c>
      <c r="AQ81" s="98">
        <f t="shared" si="32"/>
        <v>4.0424999999999995</v>
      </c>
      <c r="AR81" s="99">
        <f t="shared" si="33"/>
        <v>5.065710683429768</v>
      </c>
      <c r="AS81" s="94">
        <f t="shared" si="34"/>
        <v>3.4544999999999999</v>
      </c>
      <c r="AT81" s="39">
        <f t="shared" si="35"/>
        <v>4.3288800385672568</v>
      </c>
      <c r="AU81" s="95">
        <f t="shared" si="36"/>
        <v>3.0134999999999996</v>
      </c>
      <c r="AV81" s="95">
        <f t="shared" si="37"/>
        <v>3.7762570549203724</v>
      </c>
      <c r="AW81" s="38">
        <f t="shared" si="38"/>
        <v>2.4107999999999996</v>
      </c>
      <c r="AX81" s="38">
        <f t="shared" si="39"/>
        <v>3.0210056439362978</v>
      </c>
      <c r="AY81" s="42">
        <f t="shared" si="40"/>
        <v>1.47</v>
      </c>
      <c r="AZ81" s="41">
        <f t="shared" si="41"/>
        <v>0.73499999999999999</v>
      </c>
      <c r="BA81" s="43">
        <f t="shared" si="42"/>
        <v>0.44099999999999995</v>
      </c>
      <c r="BB81" s="46">
        <f t="shared" si="43"/>
        <v>0</v>
      </c>
      <c r="BC81" s="48">
        <f t="shared" si="44"/>
        <v>0.29399999999999998</v>
      </c>
      <c r="BD81" s="49">
        <f t="shared" si="45"/>
        <v>0.14699999999999999</v>
      </c>
      <c r="BE81" s="50">
        <f t="shared" si="46"/>
        <v>0.14699999999999999</v>
      </c>
      <c r="BF81" s="51">
        <f t="shared" si="47"/>
        <v>0.29399999999999998</v>
      </c>
      <c r="BG81" s="52">
        <f t="shared" si="48"/>
        <v>0.44099999999999995</v>
      </c>
      <c r="BH81" s="5"/>
    </row>
    <row r="82" spans="1:60" s="12" customFormat="1" ht="25.15" customHeight="1" x14ac:dyDescent="0.25">
      <c r="A82" s="57" t="s">
        <v>144</v>
      </c>
      <c r="B82" s="27">
        <v>10</v>
      </c>
      <c r="C82" s="27">
        <f>X82</f>
        <v>0</v>
      </c>
      <c r="D82" s="27">
        <f>Z82</f>
        <v>0</v>
      </c>
      <c r="E82" s="27">
        <f>AB82</f>
        <v>0</v>
      </c>
      <c r="F82" s="27">
        <f>AD82</f>
        <v>0</v>
      </c>
      <c r="G82" s="27">
        <v>3.6</v>
      </c>
      <c r="H82" s="27">
        <v>1.1000000000000001</v>
      </c>
      <c r="I82" s="81">
        <f>AJ82</f>
        <v>0</v>
      </c>
      <c r="J82" s="80">
        <f>AK82</f>
        <v>0</v>
      </c>
      <c r="K82" s="81">
        <f>AL82</f>
        <v>0</v>
      </c>
      <c r="L82" s="28">
        <v>2.69</v>
      </c>
      <c r="M82" s="29">
        <f>SUM(B82:L82)</f>
        <v>17.39</v>
      </c>
      <c r="N82" s="112">
        <v>73</v>
      </c>
      <c r="O82" s="6"/>
      <c r="P82" s="134"/>
      <c r="Q82" s="20"/>
      <c r="R82" s="101"/>
      <c r="S82" s="107"/>
      <c r="T82" s="106"/>
      <c r="U82" s="30">
        <v>0</v>
      </c>
      <c r="V82" s="78">
        <f t="shared" si="22"/>
        <v>0</v>
      </c>
      <c r="W82" s="30">
        <v>0</v>
      </c>
      <c r="X82" s="72">
        <f t="shared" si="23"/>
        <v>0</v>
      </c>
      <c r="Y82" s="30">
        <v>0</v>
      </c>
      <c r="Z82" s="72">
        <f t="shared" si="24"/>
        <v>0</v>
      </c>
      <c r="AA82" s="30">
        <v>0</v>
      </c>
      <c r="AB82" s="72">
        <f t="shared" si="25"/>
        <v>0</v>
      </c>
      <c r="AC82" s="30">
        <v>0</v>
      </c>
      <c r="AD82" s="72">
        <f t="shared" si="26"/>
        <v>0</v>
      </c>
      <c r="AE82" s="30">
        <v>0</v>
      </c>
      <c r="AF82" s="72">
        <f t="shared" si="27"/>
        <v>0</v>
      </c>
      <c r="AG82" s="92">
        <f t="shared" si="28"/>
        <v>0</v>
      </c>
      <c r="AH82" s="30">
        <v>0</v>
      </c>
      <c r="AI82" s="100">
        <f t="shared" si="29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0"/>
        <v>7.3500000000000014</v>
      </c>
      <c r="AP82" s="93">
        <f t="shared" si="31"/>
        <v>5.1450000000000005</v>
      </c>
      <c r="AQ82" s="98">
        <f t="shared" si="32"/>
        <v>4.0425000000000004</v>
      </c>
      <c r="AR82" s="99">
        <f t="shared" si="33"/>
        <v>4.8473798172872016</v>
      </c>
      <c r="AS82" s="94">
        <f t="shared" si="34"/>
        <v>3.4545000000000003</v>
      </c>
      <c r="AT82" s="39">
        <f t="shared" si="35"/>
        <v>4.1423063893181542</v>
      </c>
      <c r="AU82" s="95">
        <f t="shared" si="36"/>
        <v>3.0135000000000005</v>
      </c>
      <c r="AV82" s="95">
        <f t="shared" si="37"/>
        <v>3.6135013183413687</v>
      </c>
      <c r="AW82" s="38">
        <f t="shared" si="38"/>
        <v>2.4108000000000001</v>
      </c>
      <c r="AX82" s="38">
        <f t="shared" si="39"/>
        <v>2.8908010546730947</v>
      </c>
      <c r="AY82" s="42">
        <f t="shared" si="40"/>
        <v>1.4700000000000002</v>
      </c>
      <c r="AZ82" s="41">
        <f t="shared" si="41"/>
        <v>0.7350000000000001</v>
      </c>
      <c r="BA82" s="43">
        <f t="shared" si="42"/>
        <v>0.44100000000000006</v>
      </c>
      <c r="BB82" s="46">
        <f t="shared" si="43"/>
        <v>0</v>
      </c>
      <c r="BC82" s="48">
        <f t="shared" si="44"/>
        <v>0.29400000000000004</v>
      </c>
      <c r="BD82" s="49">
        <f t="shared" si="45"/>
        <v>0.14700000000000002</v>
      </c>
      <c r="BE82" s="50">
        <f t="shared" si="46"/>
        <v>0.14700000000000002</v>
      </c>
      <c r="BF82" s="51">
        <f t="shared" si="47"/>
        <v>0.29400000000000004</v>
      </c>
      <c r="BG82" s="52">
        <f t="shared" si="48"/>
        <v>0.44100000000000006</v>
      </c>
      <c r="BH82" s="5"/>
    </row>
    <row r="83" spans="1:60" s="12" customFormat="1" ht="25.15" customHeight="1" x14ac:dyDescent="0.25">
      <c r="A83" s="57" t="s">
        <v>147</v>
      </c>
      <c r="B83" s="27">
        <v>10.4</v>
      </c>
      <c r="C83" s="27">
        <v>2.1</v>
      </c>
      <c r="D83" s="27">
        <f>Z83</f>
        <v>0</v>
      </c>
      <c r="E83" s="27">
        <f>AB83</f>
        <v>0</v>
      </c>
      <c r="F83" s="27">
        <f>AD83</f>
        <v>0</v>
      </c>
      <c r="G83" s="27">
        <f>AF83</f>
        <v>0</v>
      </c>
      <c r="H83" s="27">
        <v>1.3</v>
      </c>
      <c r="I83" s="81">
        <f>AJ83</f>
        <v>0</v>
      </c>
      <c r="J83" s="80">
        <f>AK83</f>
        <v>0</v>
      </c>
      <c r="K83" s="81">
        <f>AL83</f>
        <v>0</v>
      </c>
      <c r="L83" s="28">
        <v>3.42</v>
      </c>
      <c r="M83" s="29">
        <f>SUM(B83:L83)</f>
        <v>17.22</v>
      </c>
      <c r="N83" s="112">
        <v>74</v>
      </c>
      <c r="O83" s="6"/>
      <c r="P83" s="134"/>
      <c r="Q83" s="20"/>
      <c r="R83" s="101"/>
      <c r="S83" s="107"/>
      <c r="T83" s="106"/>
      <c r="U83" s="30">
        <v>0</v>
      </c>
      <c r="V83" s="78">
        <f t="shared" ref="V83:V108" si="49">U83*V74</f>
        <v>0</v>
      </c>
      <c r="W83" s="30">
        <v>0</v>
      </c>
      <c r="X83" s="72">
        <f t="shared" ref="X83:X108" si="50">W83*X74</f>
        <v>0</v>
      </c>
      <c r="Y83" s="30">
        <v>0</v>
      </c>
      <c r="Z83" s="72">
        <f t="shared" ref="Z83:Z108" si="51">Y83*Z74</f>
        <v>0</v>
      </c>
      <c r="AA83" s="30">
        <v>0</v>
      </c>
      <c r="AB83" s="72">
        <f t="shared" ref="AB83:AB108" si="52">AA83*AB74</f>
        <v>0</v>
      </c>
      <c r="AC83" s="30">
        <v>0</v>
      </c>
      <c r="AD83" s="72">
        <f t="shared" ref="AD83:AD108" si="53">AC83*AD74</f>
        <v>0</v>
      </c>
      <c r="AE83" s="30">
        <v>0</v>
      </c>
      <c r="AF83" s="72">
        <f t="shared" ref="AF83:AF108" si="54">AE83*AF74</f>
        <v>0</v>
      </c>
      <c r="AG83" s="92">
        <f t="shared" ref="AG83:AG108" si="55">V83+X83+Z83+AB83+AD83+AF83</f>
        <v>0</v>
      </c>
      <c r="AH83" s="30">
        <v>0</v>
      </c>
      <c r="AI83" s="100">
        <f t="shared" ref="AI83:AI108" si="56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57">(M83-L83)/100*50</f>
        <v>6.8999999999999995</v>
      </c>
      <c r="AP83" s="93">
        <f t="shared" ref="AP83:AP108" si="58">(M83-L83)/100*35</f>
        <v>4.8299999999999992</v>
      </c>
      <c r="AQ83" s="98">
        <f t="shared" ref="AQ83:AQ108" si="59">(M83-L83)/100*27.5</f>
        <v>3.7949999999999995</v>
      </c>
      <c r="AR83" s="99">
        <f t="shared" ref="AR83:AR108" si="60">(M83-L83)/100*AR79+AQ83</f>
        <v>4.6740330654858022</v>
      </c>
      <c r="AS83" s="94">
        <f t="shared" ref="AS83:AS108" si="61">(M83-L83)/100*23.5</f>
        <v>3.2429999999999994</v>
      </c>
      <c r="AT83" s="39">
        <f t="shared" ref="AT83:AT108" si="62">(M83-L83)/100*AT79+AS83</f>
        <v>3.9941737105060491</v>
      </c>
      <c r="AU83" s="95">
        <f t="shared" ref="AU83:AU108" si="63">(M83-L83)/100*20.5</f>
        <v>2.8289999999999997</v>
      </c>
      <c r="AV83" s="95">
        <f t="shared" ref="AV83:AV108" si="64">(M83-L83)/100*AV79+AU83</f>
        <v>3.4842791942712346</v>
      </c>
      <c r="AW83" s="38">
        <f t="shared" ref="AW83:AW108" si="65">(M83-L83)/100*16.4</f>
        <v>2.2631999999999994</v>
      </c>
      <c r="AX83" s="38">
        <f t="shared" ref="AX83:AX108" si="66">(M83-L83)/100*AX79+AW83</f>
        <v>2.7874233554169869</v>
      </c>
      <c r="AY83" s="42">
        <f t="shared" ref="AY83:AY108" si="67">(M83-L83)/100*10</f>
        <v>1.38</v>
      </c>
      <c r="AZ83" s="41">
        <f t="shared" ref="AZ83:AZ108" si="68">(M83-L83)/100*5</f>
        <v>0.69</v>
      </c>
      <c r="BA83" s="43">
        <f t="shared" ref="BA83:BA108" si="69">(M83-L83)/100*3</f>
        <v>0.41399999999999992</v>
      </c>
      <c r="BB83" s="46">
        <f t="shared" ref="BB83:BB108" si="70">(M83-L83)/100*BB79</f>
        <v>0</v>
      </c>
      <c r="BC83" s="48">
        <f t="shared" ref="BC83:BC108" si="71">(M83-L83)/100*2</f>
        <v>0.27599999999999997</v>
      </c>
      <c r="BD83" s="49">
        <f t="shared" ref="BD83:BD108" si="72">(M83-L83)/100*1</f>
        <v>0.13799999999999998</v>
      </c>
      <c r="BE83" s="50">
        <f t="shared" ref="BE83:BE108" si="73">(M83-L83)/100*1</f>
        <v>0.13799999999999998</v>
      </c>
      <c r="BF83" s="51">
        <f t="shared" ref="BF83:BF108" si="74">(M83-L83)/100*2</f>
        <v>0.27599999999999997</v>
      </c>
      <c r="BG83" s="52">
        <f t="shared" ref="BG83:BG108" si="75">(M83-L83)/100*3</f>
        <v>0.41399999999999992</v>
      </c>
      <c r="BH83" s="5"/>
    </row>
    <row r="84" spans="1:60" s="12" customFormat="1" ht="25.15" customHeight="1" x14ac:dyDescent="0.25">
      <c r="A84" s="57" t="s">
        <v>97</v>
      </c>
      <c r="B84" s="27">
        <v>2.4</v>
      </c>
      <c r="C84" s="27">
        <f>X84</f>
        <v>0</v>
      </c>
      <c r="D84" s="27">
        <f>Z84</f>
        <v>0</v>
      </c>
      <c r="E84" s="27">
        <v>11.25</v>
      </c>
      <c r="F84" s="27">
        <f>AD84</f>
        <v>0</v>
      </c>
      <c r="G84" s="27">
        <f>AF84</f>
        <v>0</v>
      </c>
      <c r="H84" s="27">
        <v>0.2</v>
      </c>
      <c r="I84" s="81">
        <f>AJ84</f>
        <v>0</v>
      </c>
      <c r="J84" s="80">
        <f>AK84</f>
        <v>0</v>
      </c>
      <c r="K84" s="81">
        <f>AL84</f>
        <v>0</v>
      </c>
      <c r="L84" s="28">
        <v>2.68</v>
      </c>
      <c r="M84" s="29">
        <f>SUM(B84:L84)</f>
        <v>16.53</v>
      </c>
      <c r="N84" s="112">
        <v>75</v>
      </c>
      <c r="O84" s="6"/>
      <c r="P84" s="134"/>
      <c r="Q84" s="20"/>
      <c r="R84" s="101"/>
      <c r="S84" s="107"/>
      <c r="T84" s="106"/>
      <c r="U84" s="30">
        <v>0</v>
      </c>
      <c r="V84" s="78">
        <f t="shared" si="49"/>
        <v>0</v>
      </c>
      <c r="W84" s="30">
        <v>0</v>
      </c>
      <c r="X84" s="72">
        <f t="shared" si="50"/>
        <v>0</v>
      </c>
      <c r="Y84" s="30">
        <v>0</v>
      </c>
      <c r="Z84" s="72">
        <f t="shared" si="51"/>
        <v>0</v>
      </c>
      <c r="AA84" s="30">
        <v>0</v>
      </c>
      <c r="AB84" s="72">
        <f t="shared" si="52"/>
        <v>0</v>
      </c>
      <c r="AC84" s="30">
        <v>0</v>
      </c>
      <c r="AD84" s="72">
        <f t="shared" si="53"/>
        <v>0</v>
      </c>
      <c r="AE84" s="30">
        <v>0</v>
      </c>
      <c r="AF84" s="72">
        <f t="shared" si="54"/>
        <v>0</v>
      </c>
      <c r="AG84" s="92">
        <f t="shared" si="55"/>
        <v>0</v>
      </c>
      <c r="AH84" s="30">
        <v>0</v>
      </c>
      <c r="AI84" s="100">
        <f t="shared" si="56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57"/>
        <v>6.9250000000000007</v>
      </c>
      <c r="AP84" s="93">
        <f t="shared" si="58"/>
        <v>4.8475000000000001</v>
      </c>
      <c r="AQ84" s="98">
        <f t="shared" si="59"/>
        <v>3.8087500000000003</v>
      </c>
      <c r="AR84" s="99">
        <f t="shared" si="60"/>
        <v>4.4776723748253904</v>
      </c>
      <c r="AS84" s="94">
        <f t="shared" si="61"/>
        <v>3.2547500000000005</v>
      </c>
      <c r="AT84" s="39">
        <f t="shared" si="62"/>
        <v>3.8263745748507878</v>
      </c>
      <c r="AU84" s="95">
        <f t="shared" si="63"/>
        <v>2.8392500000000003</v>
      </c>
      <c r="AV84" s="95">
        <f t="shared" si="64"/>
        <v>3.3379012248698361</v>
      </c>
      <c r="AW84" s="38">
        <f t="shared" si="65"/>
        <v>2.2713999999999999</v>
      </c>
      <c r="AX84" s="38">
        <f t="shared" si="66"/>
        <v>2.6703209798958687</v>
      </c>
      <c r="AY84" s="42">
        <f t="shared" si="67"/>
        <v>1.3850000000000002</v>
      </c>
      <c r="AZ84" s="41">
        <f t="shared" si="68"/>
        <v>0.69250000000000012</v>
      </c>
      <c r="BA84" s="43">
        <f t="shared" si="69"/>
        <v>0.41550000000000004</v>
      </c>
      <c r="BB84" s="46">
        <f t="shared" si="70"/>
        <v>0</v>
      </c>
      <c r="BC84" s="48">
        <f t="shared" si="71"/>
        <v>0.27700000000000002</v>
      </c>
      <c r="BD84" s="49">
        <f t="shared" si="72"/>
        <v>0.13850000000000001</v>
      </c>
      <c r="BE84" s="50">
        <f t="shared" si="73"/>
        <v>0.13850000000000001</v>
      </c>
      <c r="BF84" s="51">
        <f t="shared" si="74"/>
        <v>0.27700000000000002</v>
      </c>
      <c r="BG84" s="52">
        <f t="shared" si="75"/>
        <v>0.41550000000000004</v>
      </c>
      <c r="BH84" s="5"/>
    </row>
    <row r="85" spans="1:60" s="12" customFormat="1" ht="25.15" customHeight="1" x14ac:dyDescent="0.25">
      <c r="A85" s="57" t="s">
        <v>121</v>
      </c>
      <c r="B85" s="27">
        <f>V85</f>
        <v>0</v>
      </c>
      <c r="C85" s="27">
        <v>12.9</v>
      </c>
      <c r="D85" s="27">
        <f>Z85</f>
        <v>0</v>
      </c>
      <c r="E85" s="27">
        <f>AB85</f>
        <v>0</v>
      </c>
      <c r="F85" s="27">
        <f>AD85</f>
        <v>0</v>
      </c>
      <c r="G85" s="27">
        <f>AF85</f>
        <v>0</v>
      </c>
      <c r="H85" s="27">
        <v>0.8</v>
      </c>
      <c r="I85" s="81">
        <f>AJ85</f>
        <v>0</v>
      </c>
      <c r="J85" s="80">
        <f>AK85</f>
        <v>0</v>
      </c>
      <c r="K85" s="81">
        <f>AL85</f>
        <v>0</v>
      </c>
      <c r="L85" s="28">
        <v>2.74</v>
      </c>
      <c r="M85" s="29">
        <f>SUM(B85:L85)</f>
        <v>16.440000000000001</v>
      </c>
      <c r="N85" s="112">
        <v>76</v>
      </c>
      <c r="O85" s="6"/>
      <c r="P85" s="134"/>
      <c r="Q85" s="20"/>
      <c r="R85" s="101"/>
      <c r="S85" s="107"/>
      <c r="T85" s="106"/>
      <c r="U85" s="30">
        <v>0</v>
      </c>
      <c r="V85" s="78">
        <f t="shared" si="49"/>
        <v>0</v>
      </c>
      <c r="W85" s="30">
        <v>0</v>
      </c>
      <c r="X85" s="72">
        <f t="shared" si="50"/>
        <v>0</v>
      </c>
      <c r="Y85" s="30">
        <v>0</v>
      </c>
      <c r="Z85" s="72">
        <f t="shared" si="51"/>
        <v>0</v>
      </c>
      <c r="AA85" s="30">
        <v>0</v>
      </c>
      <c r="AB85" s="72">
        <f t="shared" si="52"/>
        <v>0</v>
      </c>
      <c r="AC85" s="30">
        <v>0</v>
      </c>
      <c r="AD85" s="72">
        <f t="shared" si="53"/>
        <v>0</v>
      </c>
      <c r="AE85" s="30">
        <v>0</v>
      </c>
      <c r="AF85" s="72">
        <f t="shared" si="54"/>
        <v>0</v>
      </c>
      <c r="AG85" s="92">
        <f t="shared" si="55"/>
        <v>0</v>
      </c>
      <c r="AH85" s="30">
        <v>0</v>
      </c>
      <c r="AI85" s="100">
        <f t="shared" si="56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57"/>
        <v>6.8500000000000005</v>
      </c>
      <c r="AP85" s="93">
        <f t="shared" si="58"/>
        <v>4.7949999999999999</v>
      </c>
      <c r="AQ85" s="98">
        <f t="shared" si="59"/>
        <v>3.7675000000000001</v>
      </c>
      <c r="AR85" s="99">
        <f t="shared" si="60"/>
        <v>4.4615023636298785</v>
      </c>
      <c r="AS85" s="94">
        <f t="shared" si="61"/>
        <v>3.2195</v>
      </c>
      <c r="AT85" s="39">
        <f t="shared" si="62"/>
        <v>3.8125565652837143</v>
      </c>
      <c r="AU85" s="95">
        <f t="shared" si="63"/>
        <v>2.8085000000000004</v>
      </c>
      <c r="AV85" s="95">
        <f t="shared" si="64"/>
        <v>3.3258472165240915</v>
      </c>
      <c r="AW85" s="38">
        <f t="shared" si="65"/>
        <v>2.2467999999999999</v>
      </c>
      <c r="AX85" s="38">
        <f t="shared" si="66"/>
        <v>2.6606777732192728</v>
      </c>
      <c r="AY85" s="42">
        <f t="shared" si="67"/>
        <v>1.37</v>
      </c>
      <c r="AZ85" s="41">
        <f t="shared" si="68"/>
        <v>0.68500000000000005</v>
      </c>
      <c r="BA85" s="43">
        <f t="shared" si="69"/>
        <v>0.41100000000000003</v>
      </c>
      <c r="BB85" s="46">
        <f t="shared" si="70"/>
        <v>0</v>
      </c>
      <c r="BC85" s="48">
        <f t="shared" si="71"/>
        <v>0.27400000000000002</v>
      </c>
      <c r="BD85" s="49">
        <f t="shared" si="72"/>
        <v>0.13700000000000001</v>
      </c>
      <c r="BE85" s="50">
        <f t="shared" si="73"/>
        <v>0.13700000000000001</v>
      </c>
      <c r="BF85" s="51">
        <f t="shared" si="74"/>
        <v>0.27400000000000002</v>
      </c>
      <c r="BG85" s="52">
        <f t="shared" si="75"/>
        <v>0.41100000000000003</v>
      </c>
      <c r="BH85" s="5"/>
    </row>
    <row r="86" spans="1:60" s="12" customFormat="1" ht="25.15" customHeight="1" x14ac:dyDescent="0.25">
      <c r="A86" s="57" t="s">
        <v>128</v>
      </c>
      <c r="B86" s="27">
        <v>1.6</v>
      </c>
      <c r="C86" s="27">
        <v>8.4</v>
      </c>
      <c r="D86" s="27">
        <f>Z86</f>
        <v>0</v>
      </c>
      <c r="E86" s="27">
        <f>AB86</f>
        <v>0</v>
      </c>
      <c r="F86" s="27">
        <v>3.2</v>
      </c>
      <c r="G86" s="27">
        <f>AF86</f>
        <v>0</v>
      </c>
      <c r="H86" s="27">
        <v>0.5</v>
      </c>
      <c r="I86" s="81">
        <f>AJ86</f>
        <v>0</v>
      </c>
      <c r="J86" s="80">
        <f>AK86</f>
        <v>0</v>
      </c>
      <c r="K86" s="81">
        <f>AL86</f>
        <v>0</v>
      </c>
      <c r="L86" s="28">
        <v>2.71</v>
      </c>
      <c r="M86" s="29">
        <f>SUM(B86:L86)</f>
        <v>16.41</v>
      </c>
      <c r="N86" s="112">
        <v>77</v>
      </c>
      <c r="O86" s="6"/>
      <c r="P86" s="134"/>
      <c r="Q86" s="20"/>
      <c r="R86" s="101"/>
      <c r="S86" s="107"/>
      <c r="T86" s="106"/>
      <c r="U86" s="30">
        <v>0</v>
      </c>
      <c r="V86" s="78">
        <f t="shared" si="49"/>
        <v>0</v>
      </c>
      <c r="W86" s="30">
        <v>0</v>
      </c>
      <c r="X86" s="72">
        <f t="shared" si="50"/>
        <v>0</v>
      </c>
      <c r="Y86" s="30">
        <v>0</v>
      </c>
      <c r="Z86" s="72">
        <f t="shared" si="51"/>
        <v>0</v>
      </c>
      <c r="AA86" s="30">
        <v>0</v>
      </c>
      <c r="AB86" s="72">
        <f t="shared" si="52"/>
        <v>0</v>
      </c>
      <c r="AC86" s="30">
        <v>0</v>
      </c>
      <c r="AD86" s="72">
        <f t="shared" si="53"/>
        <v>0</v>
      </c>
      <c r="AE86" s="30">
        <v>0</v>
      </c>
      <c r="AF86" s="72">
        <f t="shared" si="54"/>
        <v>0</v>
      </c>
      <c r="AG86" s="92">
        <f t="shared" si="55"/>
        <v>0</v>
      </c>
      <c r="AH86" s="30">
        <v>0</v>
      </c>
      <c r="AI86" s="100">
        <f t="shared" si="56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57"/>
        <v>6.8499999999999988</v>
      </c>
      <c r="AP86" s="93">
        <f t="shared" si="58"/>
        <v>4.794999999999999</v>
      </c>
      <c r="AQ86" s="98">
        <f t="shared" si="59"/>
        <v>3.7674999999999996</v>
      </c>
      <c r="AR86" s="99">
        <f t="shared" si="60"/>
        <v>4.4315910349683465</v>
      </c>
      <c r="AS86" s="94">
        <f t="shared" si="61"/>
        <v>3.2194999999999996</v>
      </c>
      <c r="AT86" s="39">
        <f t="shared" si="62"/>
        <v>3.7869959753365867</v>
      </c>
      <c r="AU86" s="95">
        <f t="shared" si="63"/>
        <v>2.8084999999999996</v>
      </c>
      <c r="AV86" s="95">
        <f t="shared" si="64"/>
        <v>3.3035496806127669</v>
      </c>
      <c r="AW86" s="38">
        <f t="shared" si="65"/>
        <v>2.2467999999999995</v>
      </c>
      <c r="AX86" s="38">
        <f t="shared" si="66"/>
        <v>2.6428397444902134</v>
      </c>
      <c r="AY86" s="42">
        <f t="shared" si="67"/>
        <v>1.3699999999999999</v>
      </c>
      <c r="AZ86" s="41">
        <f t="shared" si="68"/>
        <v>0.68499999999999994</v>
      </c>
      <c r="BA86" s="43">
        <f t="shared" si="69"/>
        <v>0.41099999999999992</v>
      </c>
      <c r="BB86" s="46">
        <f t="shared" si="70"/>
        <v>0</v>
      </c>
      <c r="BC86" s="48">
        <f t="shared" si="71"/>
        <v>0.27399999999999997</v>
      </c>
      <c r="BD86" s="49">
        <f t="shared" si="72"/>
        <v>0.13699999999999998</v>
      </c>
      <c r="BE86" s="50">
        <f t="shared" si="73"/>
        <v>0.13699999999999998</v>
      </c>
      <c r="BF86" s="51">
        <f t="shared" si="74"/>
        <v>0.27399999999999997</v>
      </c>
      <c r="BG86" s="52">
        <f t="shared" si="75"/>
        <v>0.41099999999999992</v>
      </c>
      <c r="BH86" s="5"/>
    </row>
    <row r="87" spans="1:60" s="12" customFormat="1" ht="25.15" customHeight="1" x14ac:dyDescent="0.25">
      <c r="A87" s="57" t="s">
        <v>119</v>
      </c>
      <c r="B87" s="27">
        <v>3.6</v>
      </c>
      <c r="C87" s="27">
        <v>0.3</v>
      </c>
      <c r="D87" s="27">
        <f>Z87</f>
        <v>0</v>
      </c>
      <c r="E87" s="27">
        <v>11.25</v>
      </c>
      <c r="F87" s="27">
        <f>AD87</f>
        <v>0</v>
      </c>
      <c r="G87" s="27">
        <f>AF87</f>
        <v>0</v>
      </c>
      <c r="H87" s="27">
        <v>1.2</v>
      </c>
      <c r="I87" s="81">
        <f>AJ87</f>
        <v>0</v>
      </c>
      <c r="J87" s="80">
        <f>AK87</f>
        <v>0</v>
      </c>
      <c r="K87" s="81">
        <f>AL87</f>
        <v>0</v>
      </c>
      <c r="L87" s="28">
        <f>AM87</f>
        <v>0</v>
      </c>
      <c r="M87" s="29">
        <f>SUM(B87:L87)</f>
        <v>16.350000000000001</v>
      </c>
      <c r="N87" s="112">
        <v>78</v>
      </c>
      <c r="O87" s="6"/>
      <c r="P87" s="134"/>
      <c r="Q87" s="20"/>
      <c r="R87" s="101"/>
      <c r="S87" s="107"/>
      <c r="T87" s="106"/>
      <c r="U87" s="30">
        <v>0</v>
      </c>
      <c r="V87" s="78">
        <f t="shared" si="49"/>
        <v>0</v>
      </c>
      <c r="W87" s="30">
        <v>0</v>
      </c>
      <c r="X87" s="72">
        <f t="shared" si="50"/>
        <v>0</v>
      </c>
      <c r="Y87" s="30">
        <v>0</v>
      </c>
      <c r="Z87" s="72">
        <f t="shared" si="51"/>
        <v>0</v>
      </c>
      <c r="AA87" s="30">
        <v>0</v>
      </c>
      <c r="AB87" s="72">
        <f t="shared" si="52"/>
        <v>0</v>
      </c>
      <c r="AC87" s="30">
        <v>0</v>
      </c>
      <c r="AD87" s="72">
        <f t="shared" si="53"/>
        <v>0</v>
      </c>
      <c r="AE87" s="30">
        <v>0</v>
      </c>
      <c r="AF87" s="72">
        <f t="shared" si="54"/>
        <v>0</v>
      </c>
      <c r="AG87" s="92">
        <f t="shared" si="55"/>
        <v>0</v>
      </c>
      <c r="AH87" s="30">
        <v>0</v>
      </c>
      <c r="AI87" s="100">
        <f t="shared" si="56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57"/>
        <v>8.1750000000000007</v>
      </c>
      <c r="AP87" s="93">
        <f t="shared" si="58"/>
        <v>5.7225000000000001</v>
      </c>
      <c r="AQ87" s="98">
        <f t="shared" si="59"/>
        <v>4.4962499999999999</v>
      </c>
      <c r="AR87" s="99">
        <f t="shared" si="60"/>
        <v>5.2604544062069287</v>
      </c>
      <c r="AS87" s="94">
        <f t="shared" si="61"/>
        <v>3.8422499999999999</v>
      </c>
      <c r="AT87" s="39">
        <f t="shared" si="62"/>
        <v>4.4952974016677389</v>
      </c>
      <c r="AU87" s="95">
        <f t="shared" si="63"/>
        <v>3.35175</v>
      </c>
      <c r="AV87" s="95">
        <f t="shared" si="64"/>
        <v>3.9214296482633468</v>
      </c>
      <c r="AW87" s="38">
        <f t="shared" si="65"/>
        <v>2.6814</v>
      </c>
      <c r="AX87" s="38">
        <f t="shared" si="66"/>
        <v>3.1371437186106772</v>
      </c>
      <c r="AY87" s="42">
        <f t="shared" si="67"/>
        <v>1.635</v>
      </c>
      <c r="AZ87" s="41">
        <f t="shared" si="68"/>
        <v>0.8175</v>
      </c>
      <c r="BA87" s="43">
        <f t="shared" si="69"/>
        <v>0.49050000000000005</v>
      </c>
      <c r="BB87" s="46">
        <f t="shared" si="70"/>
        <v>0</v>
      </c>
      <c r="BC87" s="48">
        <f t="shared" si="71"/>
        <v>0.32700000000000001</v>
      </c>
      <c r="BD87" s="49">
        <f t="shared" si="72"/>
        <v>0.16350000000000001</v>
      </c>
      <c r="BE87" s="50">
        <f t="shared" si="73"/>
        <v>0.16350000000000001</v>
      </c>
      <c r="BF87" s="51">
        <f t="shared" si="74"/>
        <v>0.32700000000000001</v>
      </c>
      <c r="BG87" s="52">
        <f t="shared" si="75"/>
        <v>0.49050000000000005</v>
      </c>
      <c r="BH87" s="5"/>
    </row>
    <row r="88" spans="1:60" s="12" customFormat="1" ht="25.15" customHeight="1" x14ac:dyDescent="0.25">
      <c r="A88" s="57" t="s">
        <v>130</v>
      </c>
      <c r="B88" s="27">
        <v>7.6</v>
      </c>
      <c r="C88" s="27">
        <f>X88</f>
        <v>0</v>
      </c>
      <c r="D88" s="27">
        <f>Z88</f>
        <v>0</v>
      </c>
      <c r="E88" s="27">
        <v>2.7</v>
      </c>
      <c r="F88" s="27">
        <f>AD88</f>
        <v>0</v>
      </c>
      <c r="G88" s="27">
        <f>AF88</f>
        <v>0</v>
      </c>
      <c r="H88" s="27">
        <v>2.8</v>
      </c>
      <c r="I88" s="81">
        <f>AJ88</f>
        <v>0</v>
      </c>
      <c r="J88" s="80">
        <f>AK88</f>
        <v>0</v>
      </c>
      <c r="K88" s="81">
        <f>AL88</f>
        <v>0</v>
      </c>
      <c r="L88" s="28">
        <v>2.41</v>
      </c>
      <c r="M88" s="29">
        <f>SUM(B88:L88)</f>
        <v>15.510000000000002</v>
      </c>
      <c r="N88" s="112">
        <v>79</v>
      </c>
      <c r="O88" s="6"/>
      <c r="P88" s="134"/>
      <c r="Q88" s="20"/>
      <c r="R88" s="101"/>
      <c r="S88" s="107"/>
      <c r="T88" s="106"/>
      <c r="U88" s="30">
        <v>0</v>
      </c>
      <c r="V88" s="78">
        <f t="shared" si="49"/>
        <v>0</v>
      </c>
      <c r="W88" s="30">
        <v>0</v>
      </c>
      <c r="X88" s="72">
        <f t="shared" si="50"/>
        <v>0</v>
      </c>
      <c r="Y88" s="30">
        <v>0</v>
      </c>
      <c r="Z88" s="72">
        <f t="shared" si="51"/>
        <v>0</v>
      </c>
      <c r="AA88" s="30">
        <v>0</v>
      </c>
      <c r="AB88" s="72">
        <f t="shared" si="52"/>
        <v>0</v>
      </c>
      <c r="AC88" s="30">
        <v>0</v>
      </c>
      <c r="AD88" s="72">
        <f t="shared" si="53"/>
        <v>0</v>
      </c>
      <c r="AE88" s="30">
        <v>0</v>
      </c>
      <c r="AF88" s="72">
        <f t="shared" si="54"/>
        <v>0</v>
      </c>
      <c r="AG88" s="92">
        <f t="shared" si="55"/>
        <v>0</v>
      </c>
      <c r="AH88" s="30">
        <v>0</v>
      </c>
      <c r="AI88" s="100">
        <f t="shared" si="56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57"/>
        <v>6.5500000000000007</v>
      </c>
      <c r="AP88" s="93">
        <f t="shared" si="58"/>
        <v>4.585</v>
      </c>
      <c r="AQ88" s="98">
        <f t="shared" si="59"/>
        <v>3.6025</v>
      </c>
      <c r="AR88" s="99">
        <f t="shared" si="60"/>
        <v>4.1890750811021267</v>
      </c>
      <c r="AS88" s="94">
        <f t="shared" si="61"/>
        <v>3.0785</v>
      </c>
      <c r="AT88" s="39">
        <f t="shared" si="62"/>
        <v>3.5797550693054534</v>
      </c>
      <c r="AU88" s="95">
        <f t="shared" si="63"/>
        <v>2.6855000000000002</v>
      </c>
      <c r="AV88" s="95">
        <f t="shared" si="64"/>
        <v>3.1227650604579487</v>
      </c>
      <c r="AW88" s="38">
        <f t="shared" si="65"/>
        <v>2.1484000000000001</v>
      </c>
      <c r="AX88" s="38">
        <f t="shared" si="66"/>
        <v>2.498212048366359</v>
      </c>
      <c r="AY88" s="42">
        <f t="shared" si="67"/>
        <v>1.31</v>
      </c>
      <c r="AZ88" s="41">
        <f t="shared" si="68"/>
        <v>0.65500000000000003</v>
      </c>
      <c r="BA88" s="43">
        <f t="shared" si="69"/>
        <v>0.39300000000000002</v>
      </c>
      <c r="BB88" s="46">
        <f t="shared" si="70"/>
        <v>0</v>
      </c>
      <c r="BC88" s="48">
        <f t="shared" si="71"/>
        <v>0.26200000000000001</v>
      </c>
      <c r="BD88" s="49">
        <f t="shared" si="72"/>
        <v>0.13100000000000001</v>
      </c>
      <c r="BE88" s="50">
        <f t="shared" si="73"/>
        <v>0.13100000000000001</v>
      </c>
      <c r="BF88" s="51">
        <f t="shared" si="74"/>
        <v>0.26200000000000001</v>
      </c>
      <c r="BG88" s="52">
        <f t="shared" si="75"/>
        <v>0.39300000000000002</v>
      </c>
      <c r="BH88" s="5"/>
    </row>
    <row r="89" spans="1:60" s="12" customFormat="1" ht="25.15" customHeight="1" x14ac:dyDescent="0.25">
      <c r="A89" s="57" t="s">
        <v>136</v>
      </c>
      <c r="B89" s="27">
        <v>1.2</v>
      </c>
      <c r="C89" s="27">
        <v>4.2</v>
      </c>
      <c r="D89" s="27">
        <f>Z89</f>
        <v>0</v>
      </c>
      <c r="E89" s="27">
        <f>AB89</f>
        <v>0</v>
      </c>
      <c r="F89" s="27">
        <f>AD89</f>
        <v>0</v>
      </c>
      <c r="G89" s="27">
        <f>AF89</f>
        <v>0</v>
      </c>
      <c r="H89" s="27">
        <v>6</v>
      </c>
      <c r="I89" s="81">
        <f>AJ89</f>
        <v>0</v>
      </c>
      <c r="J89" s="80">
        <f>AK89</f>
        <v>0</v>
      </c>
      <c r="K89" s="81">
        <f>AL89</f>
        <v>0</v>
      </c>
      <c r="L89" s="28">
        <v>2.75</v>
      </c>
      <c r="M89" s="29">
        <f>SUM(B89:L89)</f>
        <v>14.15</v>
      </c>
      <c r="N89" s="112">
        <v>80</v>
      </c>
      <c r="O89" s="6"/>
      <c r="P89" s="134"/>
      <c r="Q89" s="20"/>
      <c r="R89" s="101"/>
      <c r="S89" s="107"/>
      <c r="T89" s="106"/>
      <c r="U89" s="30">
        <v>0</v>
      </c>
      <c r="V89" s="78">
        <f t="shared" si="49"/>
        <v>0</v>
      </c>
      <c r="W89" s="30">
        <v>0</v>
      </c>
      <c r="X89" s="72">
        <f t="shared" si="50"/>
        <v>0</v>
      </c>
      <c r="Y89" s="30">
        <v>0</v>
      </c>
      <c r="Z89" s="72">
        <f t="shared" si="51"/>
        <v>0</v>
      </c>
      <c r="AA89" s="30">
        <v>0</v>
      </c>
      <c r="AB89" s="72">
        <f t="shared" si="52"/>
        <v>0</v>
      </c>
      <c r="AC89" s="30">
        <v>0</v>
      </c>
      <c r="AD89" s="72">
        <f t="shared" si="53"/>
        <v>0</v>
      </c>
      <c r="AE89" s="30">
        <v>0</v>
      </c>
      <c r="AF89" s="72">
        <f t="shared" si="54"/>
        <v>0</v>
      </c>
      <c r="AG89" s="92">
        <f t="shared" si="55"/>
        <v>0</v>
      </c>
      <c r="AH89" s="30">
        <v>0</v>
      </c>
      <c r="AI89" s="100">
        <f t="shared" si="56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57"/>
        <v>5.7</v>
      </c>
      <c r="AP89" s="93">
        <f t="shared" si="58"/>
        <v>3.99</v>
      </c>
      <c r="AQ89" s="98">
        <f t="shared" si="59"/>
        <v>3.1350000000000002</v>
      </c>
      <c r="AR89" s="99">
        <f t="shared" si="60"/>
        <v>3.6436112694538063</v>
      </c>
      <c r="AS89" s="94">
        <f t="shared" si="61"/>
        <v>2.6790000000000003</v>
      </c>
      <c r="AT89" s="39">
        <f t="shared" si="62"/>
        <v>3.1136314484423435</v>
      </c>
      <c r="AU89" s="95">
        <f t="shared" si="63"/>
        <v>2.3370000000000002</v>
      </c>
      <c r="AV89" s="95">
        <f t="shared" si="64"/>
        <v>2.7161465826837468</v>
      </c>
      <c r="AW89" s="38">
        <f t="shared" si="65"/>
        <v>1.8695999999999999</v>
      </c>
      <c r="AX89" s="38">
        <f t="shared" si="66"/>
        <v>2.1729172661469969</v>
      </c>
      <c r="AY89" s="42">
        <f t="shared" si="67"/>
        <v>1.1400000000000001</v>
      </c>
      <c r="AZ89" s="41">
        <f t="shared" si="68"/>
        <v>0.57000000000000006</v>
      </c>
      <c r="BA89" s="43">
        <f t="shared" si="69"/>
        <v>0.34200000000000003</v>
      </c>
      <c r="BB89" s="46">
        <f t="shared" si="70"/>
        <v>0</v>
      </c>
      <c r="BC89" s="48">
        <f t="shared" si="71"/>
        <v>0.22800000000000001</v>
      </c>
      <c r="BD89" s="49">
        <f t="shared" si="72"/>
        <v>0.114</v>
      </c>
      <c r="BE89" s="50">
        <f t="shared" si="73"/>
        <v>0.114</v>
      </c>
      <c r="BF89" s="51">
        <f t="shared" si="74"/>
        <v>0.22800000000000001</v>
      </c>
      <c r="BG89" s="52">
        <f t="shared" si="75"/>
        <v>0.34200000000000003</v>
      </c>
      <c r="BH89" s="5"/>
    </row>
    <row r="90" spans="1:60" s="12" customFormat="1" ht="25.15" customHeight="1" x14ac:dyDescent="0.25">
      <c r="A90" s="57" t="s">
        <v>82</v>
      </c>
      <c r="B90" s="27">
        <v>1.2</v>
      </c>
      <c r="C90" s="27">
        <v>5.4</v>
      </c>
      <c r="D90" s="27">
        <f>Z90</f>
        <v>0</v>
      </c>
      <c r="E90" s="27">
        <f>AB90</f>
        <v>0</v>
      </c>
      <c r="F90" s="27">
        <f>AD90</f>
        <v>0</v>
      </c>
      <c r="G90" s="27">
        <v>3.6</v>
      </c>
      <c r="H90" s="27">
        <v>0.5</v>
      </c>
      <c r="I90" s="81">
        <f>AJ90</f>
        <v>0</v>
      </c>
      <c r="J90" s="80">
        <f>AK90</f>
        <v>0</v>
      </c>
      <c r="K90" s="81">
        <f>AL90</f>
        <v>0</v>
      </c>
      <c r="L90" s="28">
        <v>2.56</v>
      </c>
      <c r="M90" s="29">
        <f>SUM(B90:L90)</f>
        <v>13.260000000000002</v>
      </c>
      <c r="N90" s="112">
        <v>81</v>
      </c>
      <c r="O90" s="6"/>
      <c r="P90" s="134"/>
      <c r="Q90" s="20"/>
      <c r="R90" s="101"/>
      <c r="S90" s="107"/>
      <c r="T90" s="106"/>
      <c r="U90" s="30">
        <v>0</v>
      </c>
      <c r="V90" s="78">
        <f t="shared" si="49"/>
        <v>0</v>
      </c>
      <c r="W90" s="30">
        <v>0</v>
      </c>
      <c r="X90" s="72">
        <f t="shared" si="50"/>
        <v>0</v>
      </c>
      <c r="Y90" s="30">
        <v>0</v>
      </c>
      <c r="Z90" s="72">
        <f t="shared" si="51"/>
        <v>0</v>
      </c>
      <c r="AA90" s="30">
        <v>0</v>
      </c>
      <c r="AB90" s="72">
        <f t="shared" si="52"/>
        <v>0</v>
      </c>
      <c r="AC90" s="30">
        <v>0</v>
      </c>
      <c r="AD90" s="72">
        <f t="shared" si="53"/>
        <v>0</v>
      </c>
      <c r="AE90" s="30">
        <v>0</v>
      </c>
      <c r="AF90" s="72">
        <f t="shared" si="54"/>
        <v>0</v>
      </c>
      <c r="AG90" s="92">
        <f t="shared" si="55"/>
        <v>0</v>
      </c>
      <c r="AH90" s="30">
        <v>0</v>
      </c>
      <c r="AI90" s="100">
        <f t="shared" si="56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57"/>
        <v>5.3500000000000005</v>
      </c>
      <c r="AP90" s="93">
        <f t="shared" si="58"/>
        <v>3.7450000000000006</v>
      </c>
      <c r="AQ90" s="98">
        <f t="shared" si="59"/>
        <v>2.9425000000000003</v>
      </c>
      <c r="AR90" s="99">
        <f t="shared" si="60"/>
        <v>3.4166802407416137</v>
      </c>
      <c r="AS90" s="94">
        <f t="shared" si="61"/>
        <v>2.5145000000000004</v>
      </c>
      <c r="AT90" s="39">
        <f t="shared" si="62"/>
        <v>2.9197085693610152</v>
      </c>
      <c r="AU90" s="95">
        <f t="shared" si="63"/>
        <v>2.1935000000000002</v>
      </c>
      <c r="AV90" s="95">
        <f t="shared" si="64"/>
        <v>2.5469798158255665</v>
      </c>
      <c r="AW90" s="38">
        <f t="shared" si="65"/>
        <v>1.7548000000000001</v>
      </c>
      <c r="AX90" s="38">
        <f t="shared" si="66"/>
        <v>2.0375838526604531</v>
      </c>
      <c r="AY90" s="42">
        <f t="shared" si="67"/>
        <v>1.07</v>
      </c>
      <c r="AZ90" s="41">
        <f t="shared" si="68"/>
        <v>0.53500000000000003</v>
      </c>
      <c r="BA90" s="43">
        <f t="shared" si="69"/>
        <v>0.32100000000000006</v>
      </c>
      <c r="BB90" s="46">
        <f t="shared" si="70"/>
        <v>0</v>
      </c>
      <c r="BC90" s="48">
        <f t="shared" si="71"/>
        <v>0.21400000000000002</v>
      </c>
      <c r="BD90" s="49">
        <f t="shared" si="72"/>
        <v>0.10700000000000001</v>
      </c>
      <c r="BE90" s="50">
        <f t="shared" si="73"/>
        <v>0.10700000000000001</v>
      </c>
      <c r="BF90" s="51">
        <f t="shared" si="74"/>
        <v>0.21400000000000002</v>
      </c>
      <c r="BG90" s="52">
        <f t="shared" si="75"/>
        <v>0.32100000000000006</v>
      </c>
      <c r="BH90" s="5"/>
    </row>
    <row r="91" spans="1:60" s="12" customFormat="1" ht="25.15" customHeight="1" x14ac:dyDescent="0.25">
      <c r="A91" s="57" t="s">
        <v>120</v>
      </c>
      <c r="B91" s="27">
        <v>8</v>
      </c>
      <c r="C91" s="27">
        <f>X91</f>
        <v>0</v>
      </c>
      <c r="D91" s="27">
        <f>Z91</f>
        <v>0</v>
      </c>
      <c r="E91" s="27">
        <f>AB91</f>
        <v>0</v>
      </c>
      <c r="F91" s="27">
        <f>AD91</f>
        <v>0</v>
      </c>
      <c r="G91" s="27">
        <v>3.6</v>
      </c>
      <c r="H91" s="27">
        <v>1.6</v>
      </c>
      <c r="I91" s="81">
        <f>AJ91</f>
        <v>0</v>
      </c>
      <c r="J91" s="80">
        <f>AK91</f>
        <v>0</v>
      </c>
      <c r="K91" s="81">
        <f>AL91</f>
        <v>0</v>
      </c>
      <c r="L91" s="28">
        <f>AM91</f>
        <v>0</v>
      </c>
      <c r="M91" s="29">
        <f>SUM(B91:L91)</f>
        <v>13.2</v>
      </c>
      <c r="N91" s="112">
        <v>82</v>
      </c>
      <c r="O91" s="6"/>
      <c r="P91" s="134"/>
      <c r="Q91" s="20"/>
      <c r="R91" s="101"/>
      <c r="S91" s="107"/>
      <c r="T91" s="106"/>
      <c r="U91" s="30">
        <v>0</v>
      </c>
      <c r="V91" s="78">
        <f t="shared" si="49"/>
        <v>0</v>
      </c>
      <c r="W91" s="30">
        <v>0</v>
      </c>
      <c r="X91" s="72">
        <f t="shared" si="50"/>
        <v>0</v>
      </c>
      <c r="Y91" s="30">
        <v>0</v>
      </c>
      <c r="Z91" s="72">
        <f t="shared" si="51"/>
        <v>0</v>
      </c>
      <c r="AA91" s="30">
        <v>0</v>
      </c>
      <c r="AB91" s="72">
        <f t="shared" si="52"/>
        <v>0</v>
      </c>
      <c r="AC91" s="30">
        <v>0</v>
      </c>
      <c r="AD91" s="72">
        <f t="shared" si="53"/>
        <v>0</v>
      </c>
      <c r="AE91" s="30">
        <v>0</v>
      </c>
      <c r="AF91" s="72">
        <f t="shared" si="54"/>
        <v>0</v>
      </c>
      <c r="AG91" s="92">
        <f t="shared" si="55"/>
        <v>0</v>
      </c>
      <c r="AH91" s="30">
        <v>0</v>
      </c>
      <c r="AI91" s="100">
        <f t="shared" si="56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57"/>
        <v>6.6000000000000005</v>
      </c>
      <c r="AP91" s="93">
        <f t="shared" si="58"/>
        <v>4.62</v>
      </c>
      <c r="AQ91" s="98">
        <f t="shared" si="59"/>
        <v>3.6300000000000003</v>
      </c>
      <c r="AR91" s="99">
        <f t="shared" si="60"/>
        <v>4.3243799816193151</v>
      </c>
      <c r="AS91" s="94">
        <f t="shared" si="61"/>
        <v>3.1020000000000003</v>
      </c>
      <c r="AT91" s="39">
        <f t="shared" si="62"/>
        <v>3.695379257020142</v>
      </c>
      <c r="AU91" s="95">
        <f t="shared" si="63"/>
        <v>2.706</v>
      </c>
      <c r="AV91" s="95">
        <f t="shared" si="64"/>
        <v>3.2236287135707618</v>
      </c>
      <c r="AW91" s="38">
        <f t="shared" si="65"/>
        <v>2.1648000000000001</v>
      </c>
      <c r="AX91" s="38">
        <f t="shared" si="66"/>
        <v>2.5789029708566096</v>
      </c>
      <c r="AY91" s="42">
        <f t="shared" si="67"/>
        <v>1.32</v>
      </c>
      <c r="AZ91" s="41">
        <f t="shared" si="68"/>
        <v>0.66</v>
      </c>
      <c r="BA91" s="43">
        <f t="shared" si="69"/>
        <v>0.39600000000000002</v>
      </c>
      <c r="BB91" s="46">
        <f t="shared" si="70"/>
        <v>0</v>
      </c>
      <c r="BC91" s="48">
        <f t="shared" si="71"/>
        <v>0.26400000000000001</v>
      </c>
      <c r="BD91" s="49">
        <f t="shared" si="72"/>
        <v>0.13200000000000001</v>
      </c>
      <c r="BE91" s="50">
        <f t="shared" si="73"/>
        <v>0.13200000000000001</v>
      </c>
      <c r="BF91" s="51">
        <f t="shared" si="74"/>
        <v>0.26400000000000001</v>
      </c>
      <c r="BG91" s="52">
        <f t="shared" si="75"/>
        <v>0.39600000000000002</v>
      </c>
      <c r="BH91" s="5"/>
    </row>
    <row r="92" spans="1:60" s="12" customFormat="1" ht="25.15" customHeight="1" x14ac:dyDescent="0.25">
      <c r="A92" s="57" t="s">
        <v>157</v>
      </c>
      <c r="B92" s="27">
        <v>5.2</v>
      </c>
      <c r="C92" s="27">
        <f>X92</f>
        <v>0</v>
      </c>
      <c r="D92" s="27">
        <f>Z92</f>
        <v>0</v>
      </c>
      <c r="E92" s="27">
        <v>1.2</v>
      </c>
      <c r="F92" s="27">
        <f>AD92</f>
        <v>0</v>
      </c>
      <c r="G92" s="27">
        <f>AF92</f>
        <v>0</v>
      </c>
      <c r="H92" s="27">
        <f>AI92</f>
        <v>0</v>
      </c>
      <c r="I92" s="81">
        <v>6</v>
      </c>
      <c r="J92" s="80">
        <f>AK92</f>
        <v>0</v>
      </c>
      <c r="K92" s="81">
        <f>AL92</f>
        <v>0</v>
      </c>
      <c r="L92" s="28">
        <f>AM92</f>
        <v>0</v>
      </c>
      <c r="M92" s="29">
        <f>SUM(B92:L92)</f>
        <v>12.4</v>
      </c>
      <c r="N92" s="112">
        <v>83</v>
      </c>
      <c r="O92" s="6"/>
      <c r="P92" s="134"/>
      <c r="Q92" s="20"/>
      <c r="R92" s="101"/>
      <c r="S92" s="107"/>
      <c r="T92" s="106"/>
      <c r="U92" s="30">
        <v>0</v>
      </c>
      <c r="V92" s="78">
        <f t="shared" si="49"/>
        <v>0</v>
      </c>
      <c r="W92" s="30">
        <v>0</v>
      </c>
      <c r="X92" s="72">
        <f t="shared" si="50"/>
        <v>0</v>
      </c>
      <c r="Y92" s="30">
        <v>0</v>
      </c>
      <c r="Z92" s="72">
        <f t="shared" si="51"/>
        <v>0</v>
      </c>
      <c r="AA92" s="30">
        <v>0</v>
      </c>
      <c r="AB92" s="72">
        <f t="shared" si="52"/>
        <v>0</v>
      </c>
      <c r="AC92" s="30">
        <v>0</v>
      </c>
      <c r="AD92" s="72">
        <f t="shared" si="53"/>
        <v>0</v>
      </c>
      <c r="AE92" s="30">
        <v>0</v>
      </c>
      <c r="AF92" s="72">
        <f t="shared" si="54"/>
        <v>0</v>
      </c>
      <c r="AG92" s="92">
        <f t="shared" si="55"/>
        <v>0</v>
      </c>
      <c r="AH92" s="30">
        <v>0</v>
      </c>
      <c r="AI92" s="100">
        <f t="shared" si="56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57"/>
        <v>6.2</v>
      </c>
      <c r="AP92" s="93">
        <f t="shared" si="58"/>
        <v>4.34</v>
      </c>
      <c r="AQ92" s="98">
        <f t="shared" si="59"/>
        <v>3.41</v>
      </c>
      <c r="AR92" s="99">
        <f t="shared" si="60"/>
        <v>3.9294453100566638</v>
      </c>
      <c r="AS92" s="94">
        <f t="shared" si="61"/>
        <v>2.9140000000000001</v>
      </c>
      <c r="AT92" s="39">
        <f t="shared" si="62"/>
        <v>3.3578896285938762</v>
      </c>
      <c r="AU92" s="95">
        <f t="shared" si="63"/>
        <v>2.5419999999999998</v>
      </c>
      <c r="AV92" s="95">
        <f t="shared" si="64"/>
        <v>2.9292228674967853</v>
      </c>
      <c r="AW92" s="38">
        <f t="shared" si="65"/>
        <v>2.0335999999999999</v>
      </c>
      <c r="AX92" s="38">
        <f t="shared" si="66"/>
        <v>2.3433782939974286</v>
      </c>
      <c r="AY92" s="42">
        <f t="shared" si="67"/>
        <v>1.24</v>
      </c>
      <c r="AZ92" s="41">
        <f t="shared" si="68"/>
        <v>0.62</v>
      </c>
      <c r="BA92" s="43">
        <f t="shared" si="69"/>
        <v>0.372</v>
      </c>
      <c r="BB92" s="46">
        <f t="shared" si="70"/>
        <v>0</v>
      </c>
      <c r="BC92" s="48">
        <f t="shared" si="71"/>
        <v>0.248</v>
      </c>
      <c r="BD92" s="49">
        <f t="shared" si="72"/>
        <v>0.124</v>
      </c>
      <c r="BE92" s="50">
        <f t="shared" si="73"/>
        <v>0.124</v>
      </c>
      <c r="BF92" s="51">
        <f t="shared" si="74"/>
        <v>0.248</v>
      </c>
      <c r="BG92" s="52">
        <f t="shared" si="75"/>
        <v>0.372</v>
      </c>
      <c r="BH92" s="5"/>
    </row>
    <row r="93" spans="1:60" s="12" customFormat="1" ht="25.15" customHeight="1" x14ac:dyDescent="0.25">
      <c r="A93" s="57" t="s">
        <v>137</v>
      </c>
      <c r="B93" s="27">
        <v>5.2</v>
      </c>
      <c r="C93" s="27">
        <f>X93</f>
        <v>0</v>
      </c>
      <c r="D93" s="27">
        <f>Z93</f>
        <v>0</v>
      </c>
      <c r="E93" s="27">
        <f>AB93</f>
        <v>0</v>
      </c>
      <c r="F93" s="27">
        <v>1.2</v>
      </c>
      <c r="G93" s="27">
        <f>AF93</f>
        <v>0</v>
      </c>
      <c r="H93" s="27">
        <f>AI93</f>
        <v>0</v>
      </c>
      <c r="I93" s="81">
        <f>AJ93</f>
        <v>0</v>
      </c>
      <c r="J93" s="80">
        <f>AK93</f>
        <v>0</v>
      </c>
      <c r="K93" s="81">
        <v>6</v>
      </c>
      <c r="L93" s="28">
        <f>AM93</f>
        <v>0</v>
      </c>
      <c r="M93" s="29">
        <f>SUM(B93:L93)</f>
        <v>12.4</v>
      </c>
      <c r="N93" s="112">
        <v>84</v>
      </c>
      <c r="O93" s="6"/>
      <c r="P93" s="134"/>
      <c r="Q93" s="20"/>
      <c r="R93" s="101"/>
      <c r="S93" s="107"/>
      <c r="T93" s="106"/>
      <c r="U93" s="30">
        <v>0</v>
      </c>
      <c r="V93" s="78">
        <f t="shared" si="49"/>
        <v>0</v>
      </c>
      <c r="W93" s="30">
        <v>0</v>
      </c>
      <c r="X93" s="72">
        <f t="shared" si="50"/>
        <v>0</v>
      </c>
      <c r="Y93" s="30">
        <v>0</v>
      </c>
      <c r="Z93" s="72">
        <f t="shared" si="51"/>
        <v>0</v>
      </c>
      <c r="AA93" s="30">
        <v>0</v>
      </c>
      <c r="AB93" s="72">
        <f t="shared" si="52"/>
        <v>0</v>
      </c>
      <c r="AC93" s="30">
        <v>0</v>
      </c>
      <c r="AD93" s="72">
        <f t="shared" si="53"/>
        <v>0</v>
      </c>
      <c r="AE93" s="30">
        <v>0</v>
      </c>
      <c r="AF93" s="72">
        <f t="shared" si="54"/>
        <v>0</v>
      </c>
      <c r="AG93" s="92">
        <f t="shared" si="55"/>
        <v>0</v>
      </c>
      <c r="AH93" s="30">
        <v>0</v>
      </c>
      <c r="AI93" s="100">
        <f t="shared" si="56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57"/>
        <v>6.2</v>
      </c>
      <c r="AP93" s="93">
        <f t="shared" si="58"/>
        <v>4.34</v>
      </c>
      <c r="AQ93" s="98">
        <f t="shared" si="59"/>
        <v>3.41</v>
      </c>
      <c r="AR93" s="99">
        <f t="shared" si="60"/>
        <v>3.861807797412272</v>
      </c>
      <c r="AS93" s="94">
        <f t="shared" si="61"/>
        <v>2.9140000000000001</v>
      </c>
      <c r="AT93" s="39">
        <f t="shared" si="62"/>
        <v>3.3000902996068509</v>
      </c>
      <c r="AU93" s="95">
        <f t="shared" si="63"/>
        <v>2.5419999999999998</v>
      </c>
      <c r="AV93" s="95">
        <f t="shared" si="64"/>
        <v>2.8788021762527842</v>
      </c>
      <c r="AW93" s="38">
        <f t="shared" si="65"/>
        <v>2.0335999999999999</v>
      </c>
      <c r="AX93" s="38">
        <f t="shared" si="66"/>
        <v>2.3030417410022275</v>
      </c>
      <c r="AY93" s="42">
        <f t="shared" si="67"/>
        <v>1.24</v>
      </c>
      <c r="AZ93" s="41">
        <f t="shared" si="68"/>
        <v>0.62</v>
      </c>
      <c r="BA93" s="43">
        <f t="shared" si="69"/>
        <v>0.372</v>
      </c>
      <c r="BB93" s="46">
        <f t="shared" si="70"/>
        <v>0</v>
      </c>
      <c r="BC93" s="48">
        <f t="shared" si="71"/>
        <v>0.248</v>
      </c>
      <c r="BD93" s="49">
        <f t="shared" si="72"/>
        <v>0.124</v>
      </c>
      <c r="BE93" s="50">
        <f t="shared" si="73"/>
        <v>0.124</v>
      </c>
      <c r="BF93" s="51">
        <f t="shared" si="74"/>
        <v>0.248</v>
      </c>
      <c r="BG93" s="52">
        <f t="shared" si="75"/>
        <v>0.372</v>
      </c>
      <c r="BH93" s="5"/>
    </row>
    <row r="94" spans="1:60" s="12" customFormat="1" ht="25.15" customHeight="1" x14ac:dyDescent="0.25">
      <c r="A94" s="57" t="s">
        <v>127</v>
      </c>
      <c r="B94" s="27">
        <f>V94</f>
        <v>0</v>
      </c>
      <c r="C94" s="27">
        <f>X94</f>
        <v>0</v>
      </c>
      <c r="D94" s="27">
        <v>9</v>
      </c>
      <c r="E94" s="27">
        <f>AB94</f>
        <v>0</v>
      </c>
      <c r="F94" s="27">
        <f>AD94</f>
        <v>0</v>
      </c>
      <c r="G94" s="27">
        <f>AF94</f>
        <v>0</v>
      </c>
      <c r="H94" s="27">
        <v>0.8</v>
      </c>
      <c r="I94" s="81">
        <f>AJ94</f>
        <v>0</v>
      </c>
      <c r="J94" s="80">
        <f>AK94</f>
        <v>0</v>
      </c>
      <c r="K94" s="81">
        <f>AL94</f>
        <v>0</v>
      </c>
      <c r="L94" s="28">
        <v>1.96</v>
      </c>
      <c r="M94" s="29">
        <f>SUM(B94:L94)</f>
        <v>11.760000000000002</v>
      </c>
      <c r="N94" s="112">
        <v>85</v>
      </c>
      <c r="O94" s="6"/>
      <c r="P94" s="134"/>
      <c r="Q94" s="20"/>
      <c r="R94" s="101"/>
      <c r="S94" s="107"/>
      <c r="T94" s="106"/>
      <c r="U94" s="30">
        <v>0</v>
      </c>
      <c r="V94" s="78">
        <f t="shared" si="49"/>
        <v>0</v>
      </c>
      <c r="W94" s="30">
        <v>0</v>
      </c>
      <c r="X94" s="72">
        <f t="shared" si="50"/>
        <v>0</v>
      </c>
      <c r="Y94" s="30">
        <v>0</v>
      </c>
      <c r="Z94" s="72">
        <f t="shared" si="51"/>
        <v>0</v>
      </c>
      <c r="AA94" s="30">
        <v>0</v>
      </c>
      <c r="AB94" s="72">
        <f t="shared" si="52"/>
        <v>0</v>
      </c>
      <c r="AC94" s="30">
        <v>0</v>
      </c>
      <c r="AD94" s="72">
        <f t="shared" si="53"/>
        <v>0</v>
      </c>
      <c r="AE94" s="30">
        <v>0</v>
      </c>
      <c r="AF94" s="72">
        <f t="shared" si="54"/>
        <v>0</v>
      </c>
      <c r="AG94" s="92">
        <f t="shared" si="55"/>
        <v>0</v>
      </c>
      <c r="AH94" s="30">
        <v>0</v>
      </c>
      <c r="AI94" s="100">
        <f t="shared" si="56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57"/>
        <v>4.9000000000000004</v>
      </c>
      <c r="AP94" s="93">
        <f t="shared" si="58"/>
        <v>3.43</v>
      </c>
      <c r="AQ94" s="98">
        <f t="shared" si="59"/>
        <v>2.6950000000000003</v>
      </c>
      <c r="AR94" s="99">
        <f t="shared" si="60"/>
        <v>3.0298346635926783</v>
      </c>
      <c r="AS94" s="94">
        <f t="shared" si="61"/>
        <v>2.3029999999999999</v>
      </c>
      <c r="AT94" s="39">
        <f t="shared" si="62"/>
        <v>2.5891314397973795</v>
      </c>
      <c r="AU94" s="95">
        <f t="shared" si="63"/>
        <v>2.0089999999999999</v>
      </c>
      <c r="AV94" s="95">
        <f t="shared" si="64"/>
        <v>2.2586040219509056</v>
      </c>
      <c r="AW94" s="38">
        <f t="shared" si="65"/>
        <v>1.6072</v>
      </c>
      <c r="AX94" s="38">
        <f t="shared" si="66"/>
        <v>1.8068832175607243</v>
      </c>
      <c r="AY94" s="42">
        <f t="shared" si="67"/>
        <v>0.98</v>
      </c>
      <c r="AZ94" s="41">
        <f t="shared" si="68"/>
        <v>0.49</v>
      </c>
      <c r="BA94" s="43">
        <f t="shared" si="69"/>
        <v>0.29400000000000004</v>
      </c>
      <c r="BB94" s="46">
        <f t="shared" si="70"/>
        <v>0</v>
      </c>
      <c r="BC94" s="48">
        <f t="shared" si="71"/>
        <v>0.19600000000000001</v>
      </c>
      <c r="BD94" s="49">
        <f t="shared" si="72"/>
        <v>9.8000000000000004E-2</v>
      </c>
      <c r="BE94" s="50">
        <f t="shared" si="73"/>
        <v>9.8000000000000004E-2</v>
      </c>
      <c r="BF94" s="51">
        <f t="shared" si="74"/>
        <v>0.19600000000000001</v>
      </c>
      <c r="BG94" s="52">
        <f t="shared" si="75"/>
        <v>0.29400000000000004</v>
      </c>
      <c r="BH94" s="5"/>
    </row>
    <row r="95" spans="1:60" s="12" customFormat="1" ht="25.15" customHeight="1" x14ac:dyDescent="0.25">
      <c r="A95" s="57" t="s">
        <v>133</v>
      </c>
      <c r="B95" s="27">
        <f>V95</f>
        <v>0</v>
      </c>
      <c r="C95" s="27">
        <f>X95</f>
        <v>0</v>
      </c>
      <c r="D95" s="27">
        <f>Z95</f>
        <v>0</v>
      </c>
      <c r="E95" s="27">
        <v>11.25</v>
      </c>
      <c r="F95" s="27">
        <f>AD95</f>
        <v>0</v>
      </c>
      <c r="G95" s="27">
        <f>AF95</f>
        <v>0</v>
      </c>
      <c r="H95" s="27">
        <f>AI95</f>
        <v>0</v>
      </c>
      <c r="I95" s="81">
        <f>AJ95</f>
        <v>0</v>
      </c>
      <c r="J95" s="80">
        <f>AK95</f>
        <v>0</v>
      </c>
      <c r="K95" s="81">
        <f>AL95</f>
        <v>0</v>
      </c>
      <c r="L95" s="28">
        <f>AM95</f>
        <v>0</v>
      </c>
      <c r="M95" s="29">
        <f>SUM(B95:L95)</f>
        <v>11.25</v>
      </c>
      <c r="N95" s="112">
        <v>86</v>
      </c>
      <c r="O95" s="6"/>
      <c r="P95" s="134"/>
      <c r="Q95" s="20"/>
      <c r="R95" s="101"/>
      <c r="S95" s="107"/>
      <c r="T95" s="106"/>
      <c r="U95" s="30">
        <v>0</v>
      </c>
      <c r="V95" s="78">
        <f t="shared" si="49"/>
        <v>0</v>
      </c>
      <c r="W95" s="30">
        <v>0</v>
      </c>
      <c r="X95" s="72">
        <f t="shared" si="50"/>
        <v>0</v>
      </c>
      <c r="Y95" s="30">
        <v>0</v>
      </c>
      <c r="Z95" s="72">
        <f t="shared" si="51"/>
        <v>0</v>
      </c>
      <c r="AA95" s="30">
        <v>0</v>
      </c>
      <c r="AB95" s="72">
        <f t="shared" si="52"/>
        <v>0</v>
      </c>
      <c r="AC95" s="30">
        <v>0</v>
      </c>
      <c r="AD95" s="72">
        <f t="shared" si="53"/>
        <v>0</v>
      </c>
      <c r="AE95" s="30">
        <v>0</v>
      </c>
      <c r="AF95" s="72">
        <f t="shared" si="54"/>
        <v>0</v>
      </c>
      <c r="AG95" s="92">
        <f t="shared" si="55"/>
        <v>0</v>
      </c>
      <c r="AH95" s="30">
        <v>0</v>
      </c>
      <c r="AI95" s="100">
        <f t="shared" si="56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57"/>
        <v>5.625</v>
      </c>
      <c r="AP95" s="93">
        <f t="shared" si="58"/>
        <v>3.9375</v>
      </c>
      <c r="AQ95" s="98">
        <f t="shared" si="59"/>
        <v>3.09375</v>
      </c>
      <c r="AR95" s="99">
        <f t="shared" si="60"/>
        <v>3.5802427479321728</v>
      </c>
      <c r="AS95" s="94">
        <f t="shared" si="61"/>
        <v>2.6437500000000003</v>
      </c>
      <c r="AT95" s="39">
        <f t="shared" si="62"/>
        <v>3.0594801664147662</v>
      </c>
      <c r="AU95" s="95">
        <f t="shared" si="63"/>
        <v>2.3062499999999999</v>
      </c>
      <c r="AV95" s="95">
        <f t="shared" si="64"/>
        <v>2.6689082302767106</v>
      </c>
      <c r="AW95" s="38">
        <f t="shared" si="65"/>
        <v>1.845</v>
      </c>
      <c r="AX95" s="38">
        <f t="shared" si="66"/>
        <v>2.1351265842213687</v>
      </c>
      <c r="AY95" s="42">
        <f t="shared" si="67"/>
        <v>1.125</v>
      </c>
      <c r="AZ95" s="41">
        <f t="shared" si="68"/>
        <v>0.5625</v>
      </c>
      <c r="BA95" s="43">
        <f t="shared" si="69"/>
        <v>0.33750000000000002</v>
      </c>
      <c r="BB95" s="46">
        <f t="shared" si="70"/>
        <v>0</v>
      </c>
      <c r="BC95" s="48">
        <f t="shared" si="71"/>
        <v>0.22500000000000001</v>
      </c>
      <c r="BD95" s="49">
        <f t="shared" si="72"/>
        <v>0.1125</v>
      </c>
      <c r="BE95" s="50">
        <f t="shared" si="73"/>
        <v>0.1125</v>
      </c>
      <c r="BF95" s="51">
        <f t="shared" si="74"/>
        <v>0.22500000000000001</v>
      </c>
      <c r="BG95" s="52">
        <f t="shared" si="75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>Z96</f>
        <v>0</v>
      </c>
      <c r="E96" s="27">
        <v>4.8</v>
      </c>
      <c r="F96" s="27">
        <f>AD96</f>
        <v>0</v>
      </c>
      <c r="G96" s="27">
        <f>AF96</f>
        <v>0</v>
      </c>
      <c r="H96" s="27">
        <v>6</v>
      </c>
      <c r="I96" s="81">
        <f>AJ96</f>
        <v>0</v>
      </c>
      <c r="J96" s="80">
        <f>AK96</f>
        <v>0</v>
      </c>
      <c r="K96" s="81">
        <f>AL96</f>
        <v>0</v>
      </c>
      <c r="L96" s="28">
        <f>AM96</f>
        <v>0</v>
      </c>
      <c r="M96" s="29">
        <f>SUM(B96:L96)</f>
        <v>10.8</v>
      </c>
      <c r="N96" s="112">
        <v>87</v>
      </c>
      <c r="O96" s="6"/>
      <c r="P96" s="134"/>
      <c r="Q96" s="20"/>
      <c r="R96" s="101"/>
      <c r="S96" s="107"/>
      <c r="T96" s="106"/>
      <c r="U96" s="30">
        <v>0</v>
      </c>
      <c r="V96" s="78">
        <f t="shared" si="49"/>
        <v>0</v>
      </c>
      <c r="W96" s="30">
        <v>0</v>
      </c>
      <c r="X96" s="72">
        <f t="shared" si="50"/>
        <v>0</v>
      </c>
      <c r="Y96" s="30">
        <v>0</v>
      </c>
      <c r="Z96" s="72">
        <f t="shared" si="51"/>
        <v>0</v>
      </c>
      <c r="AA96" s="30">
        <v>0</v>
      </c>
      <c r="AB96" s="72">
        <f t="shared" si="52"/>
        <v>0</v>
      </c>
      <c r="AC96" s="30">
        <v>0</v>
      </c>
      <c r="AD96" s="72">
        <f t="shared" si="53"/>
        <v>0</v>
      </c>
      <c r="AE96" s="30">
        <v>0</v>
      </c>
      <c r="AF96" s="72">
        <f t="shared" si="54"/>
        <v>0</v>
      </c>
      <c r="AG96" s="92">
        <f t="shared" si="55"/>
        <v>0</v>
      </c>
      <c r="AH96" s="30">
        <v>0</v>
      </c>
      <c r="AI96" s="100">
        <f t="shared" si="56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57"/>
        <v>5.4</v>
      </c>
      <c r="AP96" s="93">
        <f t="shared" si="58"/>
        <v>3.7800000000000002</v>
      </c>
      <c r="AQ96" s="98">
        <f t="shared" si="59"/>
        <v>2.97</v>
      </c>
      <c r="AR96" s="99">
        <f t="shared" si="60"/>
        <v>3.3943800934861201</v>
      </c>
      <c r="AS96" s="94">
        <f t="shared" si="61"/>
        <v>2.5380000000000003</v>
      </c>
      <c r="AT96" s="39">
        <f t="shared" si="62"/>
        <v>2.9006520798881388</v>
      </c>
      <c r="AU96" s="95">
        <f t="shared" si="63"/>
        <v>2.2140000000000004</v>
      </c>
      <c r="AV96" s="95">
        <f t="shared" si="64"/>
        <v>2.5303560696896534</v>
      </c>
      <c r="AW96" s="38">
        <f t="shared" si="65"/>
        <v>1.7712000000000001</v>
      </c>
      <c r="AX96" s="38">
        <f t="shared" si="66"/>
        <v>2.0242848557517226</v>
      </c>
      <c r="AY96" s="42">
        <f t="shared" si="67"/>
        <v>1.08</v>
      </c>
      <c r="AZ96" s="41">
        <f t="shared" si="68"/>
        <v>0.54</v>
      </c>
      <c r="BA96" s="43">
        <f t="shared" si="69"/>
        <v>0.32400000000000007</v>
      </c>
      <c r="BB96" s="46">
        <f t="shared" si="70"/>
        <v>0</v>
      </c>
      <c r="BC96" s="48">
        <f t="shared" si="71"/>
        <v>0.21600000000000003</v>
      </c>
      <c r="BD96" s="49">
        <f t="shared" si="72"/>
        <v>0.10800000000000001</v>
      </c>
      <c r="BE96" s="50">
        <f t="shared" si="73"/>
        <v>0.10800000000000001</v>
      </c>
      <c r="BF96" s="51">
        <f t="shared" si="74"/>
        <v>0.21600000000000003</v>
      </c>
      <c r="BG96" s="52">
        <f t="shared" si="75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>Z97</f>
        <v>0</v>
      </c>
      <c r="E97" s="27">
        <f>AB97</f>
        <v>0</v>
      </c>
      <c r="F97" s="27">
        <v>1.2</v>
      </c>
      <c r="G97" s="27">
        <f>AF97</f>
        <v>0</v>
      </c>
      <c r="H97" s="27">
        <f>AI97</f>
        <v>0</v>
      </c>
      <c r="I97" s="81">
        <f>AJ97</f>
        <v>0</v>
      </c>
      <c r="J97" s="80">
        <f>AK97</f>
        <v>0</v>
      </c>
      <c r="K97" s="81">
        <v>6</v>
      </c>
      <c r="L97" s="28">
        <v>1.45</v>
      </c>
      <c r="M97" s="29">
        <f>SUM(B97:L97)</f>
        <v>9.5499999999999989</v>
      </c>
      <c r="N97" s="112">
        <v>88</v>
      </c>
      <c r="O97" s="6"/>
      <c r="P97" s="134"/>
      <c r="Q97" s="20"/>
      <c r="R97" s="101"/>
      <c r="S97" s="107"/>
      <c r="T97" s="106"/>
      <c r="U97" s="30">
        <v>0</v>
      </c>
      <c r="V97" s="78">
        <f t="shared" si="49"/>
        <v>0</v>
      </c>
      <c r="W97" s="30">
        <v>0</v>
      </c>
      <c r="X97" s="72">
        <f t="shared" si="50"/>
        <v>0</v>
      </c>
      <c r="Y97" s="30">
        <v>0</v>
      </c>
      <c r="Z97" s="72">
        <f t="shared" si="51"/>
        <v>0</v>
      </c>
      <c r="AA97" s="30">
        <v>0</v>
      </c>
      <c r="AB97" s="72">
        <f t="shared" si="52"/>
        <v>0</v>
      </c>
      <c r="AC97" s="30">
        <v>0</v>
      </c>
      <c r="AD97" s="72">
        <f t="shared" si="53"/>
        <v>0</v>
      </c>
      <c r="AE97" s="30">
        <v>0</v>
      </c>
      <c r="AF97" s="72">
        <f t="shared" si="54"/>
        <v>0</v>
      </c>
      <c r="AG97" s="92">
        <f t="shared" si="55"/>
        <v>0</v>
      </c>
      <c r="AH97" s="30">
        <v>0</v>
      </c>
      <c r="AI97" s="100">
        <f t="shared" si="56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57"/>
        <v>4.05</v>
      </c>
      <c r="AP97" s="93">
        <f t="shared" si="58"/>
        <v>2.835</v>
      </c>
      <c r="AQ97" s="98">
        <f t="shared" si="59"/>
        <v>2.2275</v>
      </c>
      <c r="AR97" s="99">
        <f t="shared" si="60"/>
        <v>2.5403064315903943</v>
      </c>
      <c r="AS97" s="94">
        <f t="shared" si="61"/>
        <v>1.9035</v>
      </c>
      <c r="AT97" s="39">
        <f t="shared" si="62"/>
        <v>2.170807314268155</v>
      </c>
      <c r="AU97" s="95">
        <f t="shared" si="63"/>
        <v>1.6605000000000001</v>
      </c>
      <c r="AV97" s="95">
        <f t="shared" si="64"/>
        <v>1.8936829762764755</v>
      </c>
      <c r="AW97" s="38">
        <f t="shared" si="65"/>
        <v>1.3284</v>
      </c>
      <c r="AX97" s="38">
        <f t="shared" si="66"/>
        <v>1.5149463810211805</v>
      </c>
      <c r="AY97" s="42">
        <f t="shared" si="67"/>
        <v>0.81</v>
      </c>
      <c r="AZ97" s="41">
        <f t="shared" si="68"/>
        <v>0.40500000000000003</v>
      </c>
      <c r="BA97" s="43">
        <f t="shared" si="69"/>
        <v>0.24299999999999999</v>
      </c>
      <c r="BB97" s="46">
        <f t="shared" si="70"/>
        <v>0</v>
      </c>
      <c r="BC97" s="48">
        <f t="shared" si="71"/>
        <v>0.16200000000000001</v>
      </c>
      <c r="BD97" s="49">
        <f t="shared" si="72"/>
        <v>8.1000000000000003E-2</v>
      </c>
      <c r="BE97" s="50">
        <f t="shared" si="73"/>
        <v>8.1000000000000003E-2</v>
      </c>
      <c r="BF97" s="51">
        <f t="shared" si="74"/>
        <v>0.16200000000000001</v>
      </c>
      <c r="BG97" s="52">
        <f t="shared" si="75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>Z98</f>
        <v>0</v>
      </c>
      <c r="E98" s="27">
        <f>AB98</f>
        <v>0</v>
      </c>
      <c r="F98" s="27">
        <f>AD98</f>
        <v>0</v>
      </c>
      <c r="G98" s="27">
        <f>AF98</f>
        <v>0</v>
      </c>
      <c r="H98" s="27">
        <v>1.9</v>
      </c>
      <c r="I98" s="81">
        <f>AJ98</f>
        <v>0</v>
      </c>
      <c r="J98" s="80">
        <f>AK98</f>
        <v>0</v>
      </c>
      <c r="K98" s="81">
        <f>AL98</f>
        <v>0</v>
      </c>
      <c r="L98" s="28">
        <v>1.45</v>
      </c>
      <c r="M98" s="29">
        <f>SUM(B98:L98)</f>
        <v>8.85</v>
      </c>
      <c r="N98" s="112">
        <v>89</v>
      </c>
      <c r="O98" s="6"/>
      <c r="P98" s="134"/>
      <c r="Q98" s="20"/>
      <c r="R98" s="101"/>
      <c r="S98" s="107"/>
      <c r="T98" s="106"/>
      <c r="U98" s="30">
        <v>0</v>
      </c>
      <c r="V98" s="78">
        <f t="shared" si="49"/>
        <v>0</v>
      </c>
      <c r="W98" s="30">
        <v>0</v>
      </c>
      <c r="X98" s="72">
        <f t="shared" si="50"/>
        <v>0</v>
      </c>
      <c r="Y98" s="30">
        <v>0</v>
      </c>
      <c r="Z98" s="72">
        <f t="shared" si="51"/>
        <v>0</v>
      </c>
      <c r="AA98" s="30">
        <v>0</v>
      </c>
      <c r="AB98" s="72">
        <f t="shared" si="52"/>
        <v>0</v>
      </c>
      <c r="AC98" s="30">
        <v>0</v>
      </c>
      <c r="AD98" s="72">
        <f t="shared" si="53"/>
        <v>0</v>
      </c>
      <c r="AE98" s="30">
        <v>0</v>
      </c>
      <c r="AF98" s="72">
        <f t="shared" si="54"/>
        <v>0</v>
      </c>
      <c r="AG98" s="92">
        <f t="shared" si="55"/>
        <v>0</v>
      </c>
      <c r="AH98" s="30">
        <v>0</v>
      </c>
      <c r="AI98" s="100">
        <f t="shared" si="56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57"/>
        <v>3.6999999999999997</v>
      </c>
      <c r="AP98" s="93">
        <f t="shared" si="58"/>
        <v>2.59</v>
      </c>
      <c r="AQ98" s="98">
        <f t="shared" si="59"/>
        <v>2.0349999999999997</v>
      </c>
      <c r="AR98" s="99">
        <f t="shared" si="60"/>
        <v>2.2592077651058577</v>
      </c>
      <c r="AS98" s="94">
        <f t="shared" si="61"/>
        <v>1.7389999999999999</v>
      </c>
      <c r="AT98" s="39">
        <f t="shared" si="62"/>
        <v>1.930595726545006</v>
      </c>
      <c r="AU98" s="95">
        <f t="shared" si="63"/>
        <v>1.5169999999999999</v>
      </c>
      <c r="AV98" s="95">
        <f t="shared" si="64"/>
        <v>1.6841366976243668</v>
      </c>
      <c r="AW98" s="38">
        <f t="shared" si="65"/>
        <v>1.2135999999999998</v>
      </c>
      <c r="AX98" s="38">
        <f t="shared" si="66"/>
        <v>1.3473093580994935</v>
      </c>
      <c r="AY98" s="42">
        <f t="shared" si="67"/>
        <v>0.74</v>
      </c>
      <c r="AZ98" s="41">
        <f t="shared" si="68"/>
        <v>0.37</v>
      </c>
      <c r="BA98" s="43">
        <f t="shared" si="69"/>
        <v>0.22199999999999998</v>
      </c>
      <c r="BB98" s="46">
        <f t="shared" si="70"/>
        <v>0</v>
      </c>
      <c r="BC98" s="48">
        <f t="shared" si="71"/>
        <v>0.14799999999999999</v>
      </c>
      <c r="BD98" s="49">
        <f t="shared" si="72"/>
        <v>7.3999999999999996E-2</v>
      </c>
      <c r="BE98" s="50">
        <f t="shared" si="73"/>
        <v>7.3999999999999996E-2</v>
      </c>
      <c r="BF98" s="51">
        <f t="shared" si="74"/>
        <v>0.14799999999999999</v>
      </c>
      <c r="BG98" s="52">
        <f t="shared" si="75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>Z99</f>
        <v>0</v>
      </c>
      <c r="E99" s="27">
        <f>AB99</f>
        <v>0</v>
      </c>
      <c r="F99" s="27">
        <f>AD99</f>
        <v>0</v>
      </c>
      <c r="G99" s="27">
        <f>AF99</f>
        <v>0</v>
      </c>
      <c r="H99" s="27">
        <v>0.3</v>
      </c>
      <c r="I99" s="81">
        <f>AJ99</f>
        <v>0</v>
      </c>
      <c r="J99" s="80">
        <f>AK99</f>
        <v>0</v>
      </c>
      <c r="K99" s="81">
        <f>AL99</f>
        <v>0</v>
      </c>
      <c r="L99" s="28">
        <v>1.33</v>
      </c>
      <c r="M99" s="29">
        <f>SUM(B99:L99)</f>
        <v>6.43</v>
      </c>
      <c r="N99" s="112">
        <v>90</v>
      </c>
      <c r="O99" s="6"/>
      <c r="P99" s="134"/>
      <c r="Q99" s="20"/>
      <c r="R99" s="101"/>
      <c r="S99" s="107"/>
      <c r="T99" s="106"/>
      <c r="U99" s="30">
        <v>0</v>
      </c>
      <c r="V99" s="78">
        <f t="shared" si="49"/>
        <v>0</v>
      </c>
      <c r="W99" s="30">
        <v>0</v>
      </c>
      <c r="X99" s="72">
        <f t="shared" si="50"/>
        <v>0</v>
      </c>
      <c r="Y99" s="30">
        <v>0</v>
      </c>
      <c r="Z99" s="72">
        <f t="shared" si="51"/>
        <v>0</v>
      </c>
      <c r="AA99" s="30">
        <v>0</v>
      </c>
      <c r="AB99" s="72">
        <f t="shared" si="52"/>
        <v>0</v>
      </c>
      <c r="AC99" s="30">
        <v>0</v>
      </c>
      <c r="AD99" s="72">
        <f t="shared" si="53"/>
        <v>0</v>
      </c>
      <c r="AE99" s="30">
        <v>0</v>
      </c>
      <c r="AF99" s="72">
        <f t="shared" si="54"/>
        <v>0</v>
      </c>
      <c r="AG99" s="92">
        <f t="shared" si="55"/>
        <v>0</v>
      </c>
      <c r="AH99" s="30">
        <v>0</v>
      </c>
      <c r="AI99" s="100">
        <f t="shared" si="56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57"/>
        <v>2.5499999999999998</v>
      </c>
      <c r="AP99" s="93">
        <f t="shared" si="58"/>
        <v>1.7849999999999999</v>
      </c>
      <c r="AQ99" s="98">
        <f t="shared" si="59"/>
        <v>1.4024999999999999</v>
      </c>
      <c r="AR99" s="99">
        <f t="shared" si="60"/>
        <v>1.5850923801445407</v>
      </c>
      <c r="AS99" s="94">
        <f t="shared" si="61"/>
        <v>1.1984999999999999</v>
      </c>
      <c r="AT99" s="39">
        <f t="shared" si="62"/>
        <v>1.3545334884871529</v>
      </c>
      <c r="AU99" s="95">
        <f t="shared" si="63"/>
        <v>1.0454999999999999</v>
      </c>
      <c r="AV99" s="95">
        <f t="shared" si="64"/>
        <v>1.181614319744112</v>
      </c>
      <c r="AW99" s="38">
        <f t="shared" si="65"/>
        <v>0.83639999999999992</v>
      </c>
      <c r="AX99" s="38">
        <f t="shared" si="66"/>
        <v>0.94529145579528973</v>
      </c>
      <c r="AY99" s="42">
        <f t="shared" si="67"/>
        <v>0.51</v>
      </c>
      <c r="AZ99" s="41">
        <f t="shared" si="68"/>
        <v>0.255</v>
      </c>
      <c r="BA99" s="43">
        <f t="shared" si="69"/>
        <v>0.153</v>
      </c>
      <c r="BB99" s="46">
        <f t="shared" si="70"/>
        <v>0</v>
      </c>
      <c r="BC99" s="48">
        <f t="shared" si="71"/>
        <v>0.10199999999999999</v>
      </c>
      <c r="BD99" s="49">
        <f t="shared" si="72"/>
        <v>5.0999999999999997E-2</v>
      </c>
      <c r="BE99" s="50">
        <f t="shared" si="73"/>
        <v>5.0999999999999997E-2</v>
      </c>
      <c r="BF99" s="51">
        <f t="shared" si="74"/>
        <v>0.10199999999999999</v>
      </c>
      <c r="BG99" s="52">
        <f t="shared" si="75"/>
        <v>0.153</v>
      </c>
      <c r="BH99" s="5"/>
    </row>
    <row r="100" spans="1:60" s="12" customFormat="1" ht="25.15" customHeight="1" x14ac:dyDescent="0.25">
      <c r="A100" s="57" t="s">
        <v>154</v>
      </c>
      <c r="B100" s="27">
        <v>4.8</v>
      </c>
      <c r="C100" s="27">
        <v>0</v>
      </c>
      <c r="D100" s="27">
        <f>Z100</f>
        <v>0</v>
      </c>
      <c r="E100" s="27">
        <f>AB100</f>
        <v>0</v>
      </c>
      <c r="F100" s="27">
        <f>AD100</f>
        <v>0</v>
      </c>
      <c r="G100" s="27">
        <f>AF100</f>
        <v>0</v>
      </c>
      <c r="H100" s="27">
        <v>0.2</v>
      </c>
      <c r="I100" s="81">
        <f>AJ100</f>
        <v>0</v>
      </c>
      <c r="J100" s="80">
        <f>AK100</f>
        <v>0</v>
      </c>
      <c r="K100" s="81">
        <f>AL100</f>
        <v>0</v>
      </c>
      <c r="L100" s="28">
        <v>1.24</v>
      </c>
      <c r="M100" s="29">
        <f>SUM(B100:L100)</f>
        <v>6.24</v>
      </c>
      <c r="N100" s="112">
        <v>91</v>
      </c>
      <c r="O100" s="6"/>
      <c r="P100" s="134"/>
      <c r="Q100" s="20"/>
      <c r="R100" s="101"/>
      <c r="S100" s="107"/>
      <c r="T100" s="106"/>
      <c r="U100" s="30">
        <v>0</v>
      </c>
      <c r="V100" s="78">
        <f t="shared" si="49"/>
        <v>0</v>
      </c>
      <c r="W100" s="30">
        <v>0</v>
      </c>
      <c r="X100" s="72">
        <f t="shared" si="50"/>
        <v>0</v>
      </c>
      <c r="Y100" s="30">
        <v>0</v>
      </c>
      <c r="Z100" s="72">
        <f t="shared" si="51"/>
        <v>0</v>
      </c>
      <c r="AA100" s="30">
        <v>0</v>
      </c>
      <c r="AB100" s="72">
        <f t="shared" si="52"/>
        <v>0</v>
      </c>
      <c r="AC100" s="30">
        <v>0</v>
      </c>
      <c r="AD100" s="72">
        <f t="shared" si="53"/>
        <v>0</v>
      </c>
      <c r="AE100" s="30">
        <v>0</v>
      </c>
      <c r="AF100" s="72">
        <f t="shared" si="54"/>
        <v>0</v>
      </c>
      <c r="AG100" s="92">
        <f t="shared" si="55"/>
        <v>0</v>
      </c>
      <c r="AH100" s="30">
        <v>0</v>
      </c>
      <c r="AI100" s="100">
        <f t="shared" si="56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57"/>
        <v>2.5</v>
      </c>
      <c r="AP100" s="93">
        <f t="shared" si="58"/>
        <v>1.75</v>
      </c>
      <c r="AQ100" s="98">
        <f t="shared" si="59"/>
        <v>1.375</v>
      </c>
      <c r="AR100" s="99">
        <f t="shared" si="60"/>
        <v>1.544719004674306</v>
      </c>
      <c r="AS100" s="94">
        <f t="shared" si="61"/>
        <v>1.175</v>
      </c>
      <c r="AT100" s="39">
        <f t="shared" si="62"/>
        <v>1.320032603994407</v>
      </c>
      <c r="AU100" s="95">
        <f t="shared" si="63"/>
        <v>1.0250000000000001</v>
      </c>
      <c r="AV100" s="95">
        <f t="shared" si="64"/>
        <v>1.1515178034844828</v>
      </c>
      <c r="AW100" s="38">
        <f t="shared" si="65"/>
        <v>0.82</v>
      </c>
      <c r="AX100" s="38">
        <f t="shared" si="66"/>
        <v>0.92121424278758612</v>
      </c>
      <c r="AY100" s="42">
        <f t="shared" si="67"/>
        <v>0.5</v>
      </c>
      <c r="AZ100" s="41">
        <f t="shared" si="68"/>
        <v>0.25</v>
      </c>
      <c r="BA100" s="43">
        <f t="shared" si="69"/>
        <v>0.15000000000000002</v>
      </c>
      <c r="BB100" s="46">
        <f t="shared" si="70"/>
        <v>0</v>
      </c>
      <c r="BC100" s="48">
        <f t="shared" si="71"/>
        <v>0.1</v>
      </c>
      <c r="BD100" s="49">
        <f t="shared" si="72"/>
        <v>0.05</v>
      </c>
      <c r="BE100" s="50">
        <f t="shared" si="73"/>
        <v>0.05</v>
      </c>
      <c r="BF100" s="51">
        <f t="shared" si="74"/>
        <v>0.1</v>
      </c>
      <c r="BG100" s="52">
        <f t="shared" si="75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>Z101</f>
        <v>0</v>
      </c>
      <c r="E101" s="27">
        <f>AB101</f>
        <v>0</v>
      </c>
      <c r="F101" s="27">
        <f>AD101</f>
        <v>0</v>
      </c>
      <c r="G101" s="27">
        <f>AF101</f>
        <v>0</v>
      </c>
      <c r="H101" s="27">
        <f>AI101</f>
        <v>0</v>
      </c>
      <c r="I101" s="81">
        <f>AJ101</f>
        <v>0</v>
      </c>
      <c r="J101" s="80">
        <f>AK101</f>
        <v>0</v>
      </c>
      <c r="K101" s="81">
        <f>AL101</f>
        <v>0</v>
      </c>
      <c r="L101" s="28">
        <v>0.95</v>
      </c>
      <c r="M101" s="29">
        <f>SUM(B101:L101)</f>
        <v>5.75</v>
      </c>
      <c r="N101" s="112">
        <v>92</v>
      </c>
      <c r="O101" s="6"/>
      <c r="P101" s="134"/>
      <c r="Q101" s="20"/>
      <c r="R101" s="101"/>
      <c r="S101" s="107"/>
      <c r="T101" s="106"/>
      <c r="U101" s="30">
        <v>0</v>
      </c>
      <c r="V101" s="78">
        <f t="shared" si="49"/>
        <v>0</v>
      </c>
      <c r="W101" s="30">
        <v>0</v>
      </c>
      <c r="X101" s="72">
        <f t="shared" si="50"/>
        <v>0</v>
      </c>
      <c r="Y101" s="30">
        <v>0</v>
      </c>
      <c r="Z101" s="72">
        <f t="shared" si="51"/>
        <v>0</v>
      </c>
      <c r="AA101" s="30">
        <v>0</v>
      </c>
      <c r="AB101" s="72">
        <f t="shared" si="52"/>
        <v>0</v>
      </c>
      <c r="AC101" s="30">
        <v>0</v>
      </c>
      <c r="AD101" s="72">
        <f t="shared" si="53"/>
        <v>0</v>
      </c>
      <c r="AE101" s="30">
        <v>0</v>
      </c>
      <c r="AF101" s="72">
        <f t="shared" si="54"/>
        <v>0</v>
      </c>
      <c r="AG101" s="92">
        <f t="shared" si="55"/>
        <v>0</v>
      </c>
      <c r="AH101" s="30">
        <v>0</v>
      </c>
      <c r="AI101" s="100">
        <f t="shared" si="56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57"/>
        <v>2.4</v>
      </c>
      <c r="AP101" s="93">
        <f t="shared" si="58"/>
        <v>1.68</v>
      </c>
      <c r="AQ101" s="98">
        <f t="shared" si="59"/>
        <v>1.32</v>
      </c>
      <c r="AR101" s="99">
        <f t="shared" si="60"/>
        <v>1.441934708716339</v>
      </c>
      <c r="AS101" s="94">
        <f t="shared" si="61"/>
        <v>1.1280000000000001</v>
      </c>
      <c r="AT101" s="39">
        <f t="shared" si="62"/>
        <v>1.2321987510848715</v>
      </c>
      <c r="AU101" s="95">
        <f t="shared" si="63"/>
        <v>0.98399999999999999</v>
      </c>
      <c r="AV101" s="95">
        <f t="shared" si="64"/>
        <v>1.0748967828612708</v>
      </c>
      <c r="AW101" s="38">
        <f t="shared" si="65"/>
        <v>0.7871999999999999</v>
      </c>
      <c r="AX101" s="38">
        <f t="shared" si="66"/>
        <v>0.85991742628901657</v>
      </c>
      <c r="AY101" s="42">
        <f t="shared" si="67"/>
        <v>0.48</v>
      </c>
      <c r="AZ101" s="41">
        <f t="shared" si="68"/>
        <v>0.24</v>
      </c>
      <c r="BA101" s="43">
        <f t="shared" si="69"/>
        <v>0.14400000000000002</v>
      </c>
      <c r="BB101" s="46">
        <f t="shared" si="70"/>
        <v>0</v>
      </c>
      <c r="BC101" s="48">
        <f t="shared" si="71"/>
        <v>9.6000000000000002E-2</v>
      </c>
      <c r="BD101" s="49">
        <f t="shared" si="72"/>
        <v>4.8000000000000001E-2</v>
      </c>
      <c r="BE101" s="50">
        <f t="shared" si="73"/>
        <v>4.8000000000000001E-2</v>
      </c>
      <c r="BF101" s="51">
        <f t="shared" si="74"/>
        <v>9.6000000000000002E-2</v>
      </c>
      <c r="BG101" s="52">
        <f t="shared" si="75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>Z102</f>
        <v>0</v>
      </c>
      <c r="E102" s="27">
        <f>AB102</f>
        <v>0</v>
      </c>
      <c r="F102" s="27">
        <f>AD102</f>
        <v>0</v>
      </c>
      <c r="G102" s="27">
        <v>3.6</v>
      </c>
      <c r="H102" s="27">
        <v>0.1</v>
      </c>
      <c r="I102" s="81">
        <f>AJ102</f>
        <v>0</v>
      </c>
      <c r="J102" s="80">
        <f>AK102</f>
        <v>0</v>
      </c>
      <c r="K102" s="81">
        <f>AL102</f>
        <v>0</v>
      </c>
      <c r="L102" s="28">
        <v>1.02</v>
      </c>
      <c r="M102" s="29">
        <f>SUM(B102:L102)</f>
        <v>5.1199999999999992</v>
      </c>
      <c r="N102" s="112">
        <v>93</v>
      </c>
      <c r="O102" s="6"/>
      <c r="P102" s="134"/>
      <c r="Q102" s="20"/>
      <c r="R102" s="101"/>
      <c r="S102" s="107"/>
      <c r="T102" s="106"/>
      <c r="U102" s="30">
        <v>0</v>
      </c>
      <c r="V102" s="78">
        <f t="shared" si="49"/>
        <v>0</v>
      </c>
      <c r="W102" s="30">
        <v>0</v>
      </c>
      <c r="X102" s="72">
        <f t="shared" si="50"/>
        <v>0</v>
      </c>
      <c r="Y102" s="30">
        <v>0</v>
      </c>
      <c r="Z102" s="72">
        <f t="shared" si="51"/>
        <v>0</v>
      </c>
      <c r="AA102" s="30">
        <v>0</v>
      </c>
      <c r="AB102" s="72">
        <f t="shared" si="52"/>
        <v>0</v>
      </c>
      <c r="AC102" s="30">
        <v>0</v>
      </c>
      <c r="AD102" s="72">
        <f t="shared" si="53"/>
        <v>0</v>
      </c>
      <c r="AE102" s="30">
        <v>0</v>
      </c>
      <c r="AF102" s="72">
        <f t="shared" si="54"/>
        <v>0</v>
      </c>
      <c r="AG102" s="92">
        <f t="shared" si="55"/>
        <v>0</v>
      </c>
      <c r="AH102" s="30">
        <v>0</v>
      </c>
      <c r="AI102" s="100">
        <f t="shared" si="56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57"/>
        <v>2.0499999999999998</v>
      </c>
      <c r="AP102" s="93">
        <f t="shared" si="58"/>
        <v>1.4349999999999998</v>
      </c>
      <c r="AQ102" s="98">
        <f t="shared" si="59"/>
        <v>1.1274999999999999</v>
      </c>
      <c r="AR102" s="99">
        <f t="shared" si="60"/>
        <v>1.2201275183693401</v>
      </c>
      <c r="AS102" s="94">
        <f t="shared" si="61"/>
        <v>0.96349999999999991</v>
      </c>
      <c r="AT102" s="39">
        <f t="shared" si="62"/>
        <v>1.0426544247883451</v>
      </c>
      <c r="AU102" s="95">
        <f t="shared" si="63"/>
        <v>0.84049999999999991</v>
      </c>
      <c r="AV102" s="95">
        <f t="shared" si="64"/>
        <v>0.90954960460259893</v>
      </c>
      <c r="AW102" s="38">
        <f t="shared" si="65"/>
        <v>0.67239999999999989</v>
      </c>
      <c r="AX102" s="38">
        <f t="shared" si="66"/>
        <v>0.7276396836820791</v>
      </c>
      <c r="AY102" s="42">
        <f t="shared" si="67"/>
        <v>0.40999999999999992</v>
      </c>
      <c r="AZ102" s="41">
        <f t="shared" si="68"/>
        <v>0.20499999999999996</v>
      </c>
      <c r="BA102" s="43">
        <f t="shared" si="69"/>
        <v>0.12299999999999998</v>
      </c>
      <c r="BB102" s="46">
        <f t="shared" si="70"/>
        <v>0</v>
      </c>
      <c r="BC102" s="48">
        <f t="shared" si="71"/>
        <v>8.199999999999999E-2</v>
      </c>
      <c r="BD102" s="49">
        <f t="shared" si="72"/>
        <v>4.0999999999999995E-2</v>
      </c>
      <c r="BE102" s="50">
        <f t="shared" si="73"/>
        <v>4.0999999999999995E-2</v>
      </c>
      <c r="BF102" s="51">
        <f t="shared" si="74"/>
        <v>8.199999999999999E-2</v>
      </c>
      <c r="BG102" s="52">
        <f t="shared" si="75"/>
        <v>0.12299999999999998</v>
      </c>
      <c r="BH102" s="5"/>
    </row>
    <row r="103" spans="1:60" s="12" customFormat="1" ht="25.15" customHeight="1" x14ac:dyDescent="0.25">
      <c r="A103" s="57" t="s">
        <v>163</v>
      </c>
      <c r="B103" s="27">
        <v>1.2</v>
      </c>
      <c r="C103" s="27">
        <f>X103</f>
        <v>0</v>
      </c>
      <c r="D103" s="27">
        <f>Z103</f>
        <v>0</v>
      </c>
      <c r="E103" s="27">
        <v>2.5499999999999998</v>
      </c>
      <c r="F103" s="27">
        <f>AD103</f>
        <v>0</v>
      </c>
      <c r="G103" s="27">
        <f>AF103</f>
        <v>0</v>
      </c>
      <c r="H103" s="27">
        <v>0</v>
      </c>
      <c r="I103" s="81">
        <f>AJ103</f>
        <v>0</v>
      </c>
      <c r="J103" s="80">
        <f>AK103</f>
        <v>0</v>
      </c>
      <c r="K103" s="81">
        <f>AL103</f>
        <v>0</v>
      </c>
      <c r="L103" s="28">
        <v>0.72</v>
      </c>
      <c r="M103" s="29">
        <f>SUM(B103:L103)</f>
        <v>4.47</v>
      </c>
      <c r="N103" s="112">
        <v>94</v>
      </c>
      <c r="O103" s="6"/>
      <c r="P103" s="134"/>
      <c r="Q103" s="20"/>
      <c r="R103" s="101"/>
      <c r="S103" s="107"/>
      <c r="T103" s="106"/>
      <c r="U103" s="30">
        <v>0</v>
      </c>
      <c r="V103" s="78">
        <f t="shared" si="49"/>
        <v>0</v>
      </c>
      <c r="W103" s="30">
        <v>0</v>
      </c>
      <c r="X103" s="72">
        <f t="shared" si="50"/>
        <v>0</v>
      </c>
      <c r="Y103" s="30">
        <v>0</v>
      </c>
      <c r="Z103" s="72">
        <f t="shared" si="51"/>
        <v>0</v>
      </c>
      <c r="AA103" s="30">
        <v>0</v>
      </c>
      <c r="AB103" s="72">
        <f t="shared" si="52"/>
        <v>0</v>
      </c>
      <c r="AC103" s="30">
        <v>0</v>
      </c>
      <c r="AD103" s="72">
        <f t="shared" si="53"/>
        <v>0</v>
      </c>
      <c r="AE103" s="30">
        <v>0</v>
      </c>
      <c r="AF103" s="72">
        <f t="shared" si="54"/>
        <v>0</v>
      </c>
      <c r="AG103" s="92">
        <f t="shared" si="55"/>
        <v>0</v>
      </c>
      <c r="AH103" s="30">
        <v>0</v>
      </c>
      <c r="AI103" s="100">
        <f t="shared" si="56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57"/>
        <v>1.875</v>
      </c>
      <c r="AP103" s="93">
        <f t="shared" si="58"/>
        <v>1.3125</v>
      </c>
      <c r="AQ103" s="98">
        <f t="shared" si="59"/>
        <v>1.03125</v>
      </c>
      <c r="AR103" s="99">
        <f t="shared" si="60"/>
        <v>1.0906909642554203</v>
      </c>
      <c r="AS103" s="94">
        <f t="shared" si="61"/>
        <v>0.88124999999999998</v>
      </c>
      <c r="AT103" s="39">
        <f t="shared" si="62"/>
        <v>0.93204500581826821</v>
      </c>
      <c r="AU103" s="95">
        <f t="shared" si="63"/>
        <v>0.76874999999999993</v>
      </c>
      <c r="AV103" s="95">
        <f t="shared" si="64"/>
        <v>0.81306053699040415</v>
      </c>
      <c r="AW103" s="38">
        <f t="shared" si="65"/>
        <v>0.61499999999999988</v>
      </c>
      <c r="AX103" s="38">
        <f t="shared" si="66"/>
        <v>0.65044842959232319</v>
      </c>
      <c r="AY103" s="42">
        <f t="shared" si="67"/>
        <v>0.375</v>
      </c>
      <c r="AZ103" s="41">
        <f t="shared" si="68"/>
        <v>0.1875</v>
      </c>
      <c r="BA103" s="43">
        <f t="shared" si="69"/>
        <v>0.11249999999999999</v>
      </c>
      <c r="BB103" s="46">
        <f t="shared" si="70"/>
        <v>0</v>
      </c>
      <c r="BC103" s="48">
        <f t="shared" si="71"/>
        <v>7.4999999999999997E-2</v>
      </c>
      <c r="BD103" s="49">
        <f t="shared" si="72"/>
        <v>3.7499999999999999E-2</v>
      </c>
      <c r="BE103" s="50">
        <f t="shared" si="73"/>
        <v>3.7499999999999999E-2</v>
      </c>
      <c r="BF103" s="51">
        <f t="shared" si="74"/>
        <v>7.4999999999999997E-2</v>
      </c>
      <c r="BG103" s="52">
        <f t="shared" si="75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>AD104</f>
        <v>0</v>
      </c>
      <c r="G104" s="27">
        <f>AF104</f>
        <v>0</v>
      </c>
      <c r="H104" s="27">
        <v>0.1</v>
      </c>
      <c r="I104" s="81">
        <f>AJ104</f>
        <v>0</v>
      </c>
      <c r="J104" s="80">
        <f>AK104</f>
        <v>0</v>
      </c>
      <c r="K104" s="81">
        <f>AL104</f>
        <v>0</v>
      </c>
      <c r="L104" s="28">
        <f>AM104</f>
        <v>0</v>
      </c>
      <c r="M104" s="29">
        <f>SUM(B104:L104)</f>
        <v>3.5</v>
      </c>
      <c r="N104" s="112">
        <v>95</v>
      </c>
      <c r="O104" s="6"/>
      <c r="P104" s="134"/>
      <c r="Q104" s="20"/>
      <c r="R104" s="101"/>
      <c r="S104" s="107"/>
      <c r="T104" s="106"/>
      <c r="U104" s="30">
        <v>0</v>
      </c>
      <c r="V104" s="78">
        <f t="shared" si="49"/>
        <v>0</v>
      </c>
      <c r="W104" s="30">
        <v>0</v>
      </c>
      <c r="X104" s="72">
        <f t="shared" si="50"/>
        <v>0</v>
      </c>
      <c r="Y104" s="30">
        <v>0</v>
      </c>
      <c r="Z104" s="72">
        <f t="shared" si="51"/>
        <v>0</v>
      </c>
      <c r="AA104" s="30">
        <v>0</v>
      </c>
      <c r="AB104" s="72">
        <f t="shared" si="52"/>
        <v>0</v>
      </c>
      <c r="AC104" s="30">
        <v>0</v>
      </c>
      <c r="AD104" s="72">
        <f t="shared" si="53"/>
        <v>0</v>
      </c>
      <c r="AE104" s="30">
        <v>0</v>
      </c>
      <c r="AF104" s="72">
        <f t="shared" si="54"/>
        <v>0</v>
      </c>
      <c r="AG104" s="92">
        <f t="shared" si="55"/>
        <v>0</v>
      </c>
      <c r="AH104" s="30">
        <v>0</v>
      </c>
      <c r="AI104" s="100">
        <f t="shared" si="56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57"/>
        <v>1.7500000000000002</v>
      </c>
      <c r="AP104" s="93">
        <f t="shared" si="58"/>
        <v>1.2250000000000001</v>
      </c>
      <c r="AQ104" s="98">
        <f t="shared" si="59"/>
        <v>0.96250000000000013</v>
      </c>
      <c r="AR104" s="99">
        <f t="shared" si="60"/>
        <v>1.016565165163601</v>
      </c>
      <c r="AS104" s="94">
        <f t="shared" si="61"/>
        <v>0.82250000000000012</v>
      </c>
      <c r="AT104" s="39">
        <f t="shared" si="62"/>
        <v>0.86870114113980434</v>
      </c>
      <c r="AU104" s="95">
        <f t="shared" si="63"/>
        <v>0.71750000000000003</v>
      </c>
      <c r="AV104" s="95">
        <f t="shared" si="64"/>
        <v>0.75780312312195697</v>
      </c>
      <c r="AW104" s="38">
        <f t="shared" si="65"/>
        <v>0.57399999999999995</v>
      </c>
      <c r="AX104" s="38">
        <f t="shared" si="66"/>
        <v>0.60624249849756551</v>
      </c>
      <c r="AY104" s="42">
        <f t="shared" si="67"/>
        <v>0.35000000000000003</v>
      </c>
      <c r="AZ104" s="41">
        <f t="shared" si="68"/>
        <v>0.17500000000000002</v>
      </c>
      <c r="BA104" s="43">
        <f t="shared" si="69"/>
        <v>0.10500000000000001</v>
      </c>
      <c r="BB104" s="46">
        <f t="shared" si="70"/>
        <v>0</v>
      </c>
      <c r="BC104" s="48">
        <f t="shared" si="71"/>
        <v>7.0000000000000007E-2</v>
      </c>
      <c r="BD104" s="49">
        <f t="shared" si="72"/>
        <v>3.5000000000000003E-2</v>
      </c>
      <c r="BE104" s="50">
        <f t="shared" si="73"/>
        <v>3.5000000000000003E-2</v>
      </c>
      <c r="BF104" s="51">
        <f t="shared" si="74"/>
        <v>7.0000000000000007E-2</v>
      </c>
      <c r="BG104" s="52">
        <f t="shared" si="75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>AD105</f>
        <v>0</v>
      </c>
      <c r="G105" s="27">
        <f>AF105</f>
        <v>0</v>
      </c>
      <c r="H105" s="27">
        <f>AI105</f>
        <v>0</v>
      </c>
      <c r="I105" s="81">
        <f>AJ105</f>
        <v>0</v>
      </c>
      <c r="J105" s="80">
        <f>AK105</f>
        <v>0</v>
      </c>
      <c r="K105" s="81">
        <f>AL105</f>
        <v>0</v>
      </c>
      <c r="L105" s="28">
        <f>AM105</f>
        <v>0</v>
      </c>
      <c r="M105" s="29">
        <f>SUM(B105:L105)</f>
        <v>2.5</v>
      </c>
      <c r="N105" s="112">
        <v>96</v>
      </c>
      <c r="O105" s="6"/>
      <c r="P105" s="134"/>
      <c r="Q105" s="20"/>
      <c r="R105" s="101"/>
      <c r="S105" s="107"/>
      <c r="T105" s="106"/>
      <c r="U105" s="30">
        <v>0</v>
      </c>
      <c r="V105" s="78">
        <f t="shared" si="49"/>
        <v>0</v>
      </c>
      <c r="W105" s="30">
        <v>0</v>
      </c>
      <c r="X105" s="72">
        <f t="shared" si="50"/>
        <v>0</v>
      </c>
      <c r="Y105" s="30">
        <v>0</v>
      </c>
      <c r="Z105" s="72">
        <f t="shared" si="51"/>
        <v>0</v>
      </c>
      <c r="AA105" s="30">
        <v>0</v>
      </c>
      <c r="AB105" s="72">
        <f t="shared" si="52"/>
        <v>0</v>
      </c>
      <c r="AC105" s="30">
        <v>0</v>
      </c>
      <c r="AD105" s="72">
        <f t="shared" si="53"/>
        <v>0</v>
      </c>
      <c r="AE105" s="30">
        <v>0</v>
      </c>
      <c r="AF105" s="72">
        <f t="shared" si="54"/>
        <v>0</v>
      </c>
      <c r="AG105" s="92">
        <f t="shared" si="55"/>
        <v>0</v>
      </c>
      <c r="AH105" s="30">
        <v>0</v>
      </c>
      <c r="AI105" s="100">
        <f t="shared" si="56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57"/>
        <v>1.25</v>
      </c>
      <c r="AP105" s="93">
        <f t="shared" si="58"/>
        <v>0.875</v>
      </c>
      <c r="AQ105" s="98">
        <f t="shared" si="59"/>
        <v>0.6875</v>
      </c>
      <c r="AR105" s="99">
        <f t="shared" si="60"/>
        <v>0.72354836771790842</v>
      </c>
      <c r="AS105" s="94">
        <f t="shared" si="61"/>
        <v>0.58750000000000002</v>
      </c>
      <c r="AT105" s="39">
        <f t="shared" si="62"/>
        <v>0.61830496877712182</v>
      </c>
      <c r="AU105" s="95">
        <f t="shared" si="63"/>
        <v>0.51250000000000007</v>
      </c>
      <c r="AV105" s="95">
        <f t="shared" si="64"/>
        <v>0.53937241957153181</v>
      </c>
      <c r="AW105" s="38">
        <f t="shared" si="65"/>
        <v>0.41</v>
      </c>
      <c r="AX105" s="38">
        <f t="shared" si="66"/>
        <v>0.43149793565722538</v>
      </c>
      <c r="AY105" s="42">
        <f t="shared" si="67"/>
        <v>0.25</v>
      </c>
      <c r="AZ105" s="41">
        <f t="shared" si="68"/>
        <v>0.125</v>
      </c>
      <c r="BA105" s="43">
        <f t="shared" si="69"/>
        <v>7.5000000000000011E-2</v>
      </c>
      <c r="BB105" s="46">
        <f t="shared" si="70"/>
        <v>0</v>
      </c>
      <c r="BC105" s="48">
        <f t="shared" si="71"/>
        <v>0.05</v>
      </c>
      <c r="BD105" s="49">
        <f t="shared" si="72"/>
        <v>2.5000000000000001E-2</v>
      </c>
      <c r="BE105" s="50">
        <f t="shared" si="73"/>
        <v>2.5000000000000001E-2</v>
      </c>
      <c r="BF105" s="51">
        <f t="shared" si="74"/>
        <v>0.05</v>
      </c>
      <c r="BG105" s="52">
        <f t="shared" si="75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>AD106</f>
        <v>0</v>
      </c>
      <c r="G106" s="27">
        <f>AF106</f>
        <v>0</v>
      </c>
      <c r="H106" s="27">
        <v>0.1</v>
      </c>
      <c r="I106" s="81">
        <f>AJ106</f>
        <v>0</v>
      </c>
      <c r="J106" s="80">
        <f>AK106</f>
        <v>0</v>
      </c>
      <c r="K106" s="81">
        <f>AL106</f>
        <v>0</v>
      </c>
      <c r="L106" s="28">
        <v>0.24</v>
      </c>
      <c r="M106" s="29">
        <f>SUM(B106:L106)</f>
        <v>1.54</v>
      </c>
      <c r="N106" s="112">
        <v>97</v>
      </c>
      <c r="O106" s="6"/>
      <c r="P106" s="134"/>
      <c r="Q106" s="20"/>
      <c r="R106" s="101"/>
      <c r="S106" s="107"/>
      <c r="T106" s="106"/>
      <c r="U106" s="30">
        <v>0</v>
      </c>
      <c r="V106" s="78">
        <f t="shared" si="49"/>
        <v>0</v>
      </c>
      <c r="W106" s="30">
        <v>0</v>
      </c>
      <c r="X106" s="72">
        <f t="shared" si="50"/>
        <v>0</v>
      </c>
      <c r="Y106" s="30">
        <v>0</v>
      </c>
      <c r="Z106" s="72">
        <f t="shared" si="51"/>
        <v>0</v>
      </c>
      <c r="AA106" s="30">
        <v>0</v>
      </c>
      <c r="AB106" s="72">
        <f t="shared" si="52"/>
        <v>0</v>
      </c>
      <c r="AC106" s="30">
        <v>0</v>
      </c>
      <c r="AD106" s="72">
        <f t="shared" si="53"/>
        <v>0</v>
      </c>
      <c r="AE106" s="30">
        <v>0</v>
      </c>
      <c r="AF106" s="72">
        <f t="shared" si="54"/>
        <v>0</v>
      </c>
      <c r="AG106" s="92">
        <f t="shared" si="55"/>
        <v>0</v>
      </c>
      <c r="AH106" s="30">
        <v>0</v>
      </c>
      <c r="AI106" s="100">
        <f t="shared" si="56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57"/>
        <v>0.65</v>
      </c>
      <c r="AP106" s="93">
        <f t="shared" si="58"/>
        <v>0.45500000000000002</v>
      </c>
      <c r="AQ106" s="98">
        <f t="shared" si="59"/>
        <v>0.35750000000000004</v>
      </c>
      <c r="AR106" s="99">
        <f t="shared" si="60"/>
        <v>0.37336165773880148</v>
      </c>
      <c r="AS106" s="94">
        <f t="shared" si="61"/>
        <v>0.30550000000000005</v>
      </c>
      <c r="AT106" s="39">
        <f t="shared" si="62"/>
        <v>0.31905450752224851</v>
      </c>
      <c r="AU106" s="95">
        <f t="shared" si="63"/>
        <v>0.26650000000000001</v>
      </c>
      <c r="AV106" s="95">
        <f t="shared" si="64"/>
        <v>0.27832414485983381</v>
      </c>
      <c r="AW106" s="38">
        <f t="shared" si="65"/>
        <v>0.2132</v>
      </c>
      <c r="AX106" s="38">
        <f t="shared" si="66"/>
        <v>0.22265931588786703</v>
      </c>
      <c r="AY106" s="42">
        <f t="shared" si="67"/>
        <v>0.13</v>
      </c>
      <c r="AZ106" s="41">
        <f t="shared" si="68"/>
        <v>6.5000000000000002E-2</v>
      </c>
      <c r="BA106" s="43">
        <f t="shared" si="69"/>
        <v>3.9000000000000007E-2</v>
      </c>
      <c r="BB106" s="46">
        <f t="shared" si="70"/>
        <v>0</v>
      </c>
      <c r="BC106" s="48">
        <f t="shared" si="71"/>
        <v>2.6000000000000002E-2</v>
      </c>
      <c r="BD106" s="49">
        <f t="shared" si="72"/>
        <v>1.3000000000000001E-2</v>
      </c>
      <c r="BE106" s="50">
        <f t="shared" si="73"/>
        <v>1.3000000000000001E-2</v>
      </c>
      <c r="BF106" s="51">
        <f t="shared" si="74"/>
        <v>2.6000000000000002E-2</v>
      </c>
      <c r="BG106" s="52">
        <f t="shared" si="75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>AD107</f>
        <v>0</v>
      </c>
      <c r="G107" s="27">
        <f>AF107</f>
        <v>0</v>
      </c>
      <c r="H107" s="27">
        <f>AI107</f>
        <v>0</v>
      </c>
      <c r="I107" s="81">
        <f>AJ107</f>
        <v>0</v>
      </c>
      <c r="J107" s="80">
        <f>AK107</f>
        <v>0</v>
      </c>
      <c r="K107" s="81">
        <f>AL107</f>
        <v>0</v>
      </c>
      <c r="L107" s="28">
        <f>AM107</f>
        <v>0</v>
      </c>
      <c r="M107" s="29">
        <f>SUM(B107:L107)</f>
        <v>0</v>
      </c>
      <c r="N107" s="112">
        <v>98</v>
      </c>
      <c r="O107" s="6"/>
      <c r="P107" s="134"/>
      <c r="Q107" s="20"/>
      <c r="R107" s="101"/>
      <c r="S107" s="107"/>
      <c r="T107" s="106"/>
      <c r="U107" s="30">
        <v>0</v>
      </c>
      <c r="V107" s="78">
        <f t="shared" si="49"/>
        <v>0</v>
      </c>
      <c r="W107" s="30">
        <v>0</v>
      </c>
      <c r="X107" s="72">
        <f t="shared" si="50"/>
        <v>0</v>
      </c>
      <c r="Y107" s="30">
        <v>0</v>
      </c>
      <c r="Z107" s="72">
        <f t="shared" si="51"/>
        <v>0</v>
      </c>
      <c r="AA107" s="30">
        <v>0</v>
      </c>
      <c r="AB107" s="72">
        <f t="shared" si="52"/>
        <v>0</v>
      </c>
      <c r="AC107" s="30">
        <v>0</v>
      </c>
      <c r="AD107" s="72">
        <f t="shared" si="53"/>
        <v>0</v>
      </c>
      <c r="AE107" s="30">
        <v>0</v>
      </c>
      <c r="AF107" s="72">
        <f t="shared" si="54"/>
        <v>0</v>
      </c>
      <c r="AG107" s="92">
        <f t="shared" si="55"/>
        <v>0</v>
      </c>
      <c r="AH107" s="30">
        <v>0</v>
      </c>
      <c r="AI107" s="100">
        <f t="shared" si="56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57"/>
        <v>0</v>
      </c>
      <c r="AP107" s="93">
        <f t="shared" si="58"/>
        <v>0</v>
      </c>
      <c r="AQ107" s="98">
        <f t="shared" si="59"/>
        <v>0</v>
      </c>
      <c r="AR107" s="99">
        <f t="shared" si="60"/>
        <v>0</v>
      </c>
      <c r="AS107" s="94">
        <f t="shared" si="61"/>
        <v>0</v>
      </c>
      <c r="AT107" s="39">
        <f t="shared" si="62"/>
        <v>0</v>
      </c>
      <c r="AU107" s="95">
        <f t="shared" si="63"/>
        <v>0</v>
      </c>
      <c r="AV107" s="95">
        <f t="shared" si="64"/>
        <v>0</v>
      </c>
      <c r="AW107" s="38">
        <f t="shared" si="65"/>
        <v>0</v>
      </c>
      <c r="AX107" s="38">
        <f t="shared" si="66"/>
        <v>0</v>
      </c>
      <c r="AY107" s="42">
        <f t="shared" si="67"/>
        <v>0</v>
      </c>
      <c r="AZ107" s="41">
        <f t="shared" si="68"/>
        <v>0</v>
      </c>
      <c r="BA107" s="43">
        <f t="shared" si="69"/>
        <v>0</v>
      </c>
      <c r="BB107" s="46">
        <f t="shared" si="70"/>
        <v>0</v>
      </c>
      <c r="BC107" s="48">
        <f t="shared" si="71"/>
        <v>0</v>
      </c>
      <c r="BD107" s="49">
        <f t="shared" si="72"/>
        <v>0</v>
      </c>
      <c r="BE107" s="50">
        <f t="shared" si="73"/>
        <v>0</v>
      </c>
      <c r="BF107" s="51">
        <f t="shared" si="74"/>
        <v>0</v>
      </c>
      <c r="BG107" s="52">
        <f t="shared" si="75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>AD108</f>
        <v>0</v>
      </c>
      <c r="G108" s="27">
        <f>AF108</f>
        <v>0</v>
      </c>
      <c r="H108" s="27">
        <f>AI108</f>
        <v>0</v>
      </c>
      <c r="I108" s="81">
        <f>AJ108</f>
        <v>0</v>
      </c>
      <c r="J108" s="80">
        <f>AK108</f>
        <v>0</v>
      </c>
      <c r="K108" s="81">
        <f>AL108</f>
        <v>0</v>
      </c>
      <c r="L108" s="28">
        <f>AM108</f>
        <v>0</v>
      </c>
      <c r="M108" s="29">
        <f>SUM(B108:L108)</f>
        <v>0</v>
      </c>
      <c r="N108" s="112">
        <v>99</v>
      </c>
      <c r="O108" s="6"/>
      <c r="P108" s="134"/>
      <c r="Q108" s="20"/>
      <c r="R108" s="101"/>
      <c r="S108" s="107"/>
      <c r="T108" s="106"/>
      <c r="U108" s="30">
        <v>0</v>
      </c>
      <c r="V108" s="78">
        <f t="shared" si="49"/>
        <v>0</v>
      </c>
      <c r="W108" s="30">
        <v>0</v>
      </c>
      <c r="X108" s="72">
        <f t="shared" si="50"/>
        <v>0</v>
      </c>
      <c r="Y108" s="30">
        <v>0</v>
      </c>
      <c r="Z108" s="72">
        <f t="shared" si="51"/>
        <v>0</v>
      </c>
      <c r="AA108" s="30">
        <v>0</v>
      </c>
      <c r="AB108" s="72">
        <f t="shared" si="52"/>
        <v>0</v>
      </c>
      <c r="AC108" s="30">
        <v>0</v>
      </c>
      <c r="AD108" s="72">
        <f t="shared" si="53"/>
        <v>0</v>
      </c>
      <c r="AE108" s="30">
        <v>0</v>
      </c>
      <c r="AF108" s="72">
        <f t="shared" si="54"/>
        <v>0</v>
      </c>
      <c r="AG108" s="92">
        <f t="shared" si="55"/>
        <v>0</v>
      </c>
      <c r="AH108" s="30">
        <v>0</v>
      </c>
      <c r="AI108" s="100">
        <f t="shared" si="56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57"/>
        <v>0</v>
      </c>
      <c r="AP108" s="93">
        <f t="shared" si="58"/>
        <v>0</v>
      </c>
      <c r="AQ108" s="98">
        <f t="shared" si="59"/>
        <v>0</v>
      </c>
      <c r="AR108" s="99">
        <f t="shared" si="60"/>
        <v>0</v>
      </c>
      <c r="AS108" s="94">
        <f t="shared" si="61"/>
        <v>0</v>
      </c>
      <c r="AT108" s="39">
        <f t="shared" si="62"/>
        <v>0</v>
      </c>
      <c r="AU108" s="95">
        <f t="shared" si="63"/>
        <v>0</v>
      </c>
      <c r="AV108" s="95">
        <f t="shared" si="64"/>
        <v>0</v>
      </c>
      <c r="AW108" s="38">
        <f t="shared" si="65"/>
        <v>0</v>
      </c>
      <c r="AX108" s="38">
        <f t="shared" si="66"/>
        <v>0</v>
      </c>
      <c r="AY108" s="42">
        <f t="shared" si="67"/>
        <v>0</v>
      </c>
      <c r="AZ108" s="41">
        <f t="shared" si="68"/>
        <v>0</v>
      </c>
      <c r="BA108" s="43">
        <f t="shared" si="69"/>
        <v>0</v>
      </c>
      <c r="BB108" s="46">
        <f t="shared" si="70"/>
        <v>0</v>
      </c>
      <c r="BC108" s="48">
        <f t="shared" si="71"/>
        <v>0</v>
      </c>
      <c r="BD108" s="49">
        <f t="shared" si="72"/>
        <v>0</v>
      </c>
      <c r="BE108" s="50">
        <f t="shared" si="73"/>
        <v>0</v>
      </c>
      <c r="BF108" s="51">
        <f t="shared" si="74"/>
        <v>0</v>
      </c>
      <c r="BG108" s="52">
        <f t="shared" si="75"/>
        <v>0</v>
      </c>
      <c r="BH108" s="5"/>
    </row>
    <row r="109" spans="1:60" s="12" customFormat="1" ht="28.5" customHeight="1" x14ac:dyDescent="0.25">
      <c r="A109" s="138" t="s">
        <v>169</v>
      </c>
      <c r="B109" s="138"/>
      <c r="C109" s="138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P109" s="134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170</v>
      </c>
      <c r="M110" s="59"/>
      <c r="N110" s="59"/>
      <c r="O110" s="59"/>
      <c r="P110" s="134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2025-01-08T11:01:39Z</cp:lastPrinted>
  <dcterms:created xsi:type="dcterms:W3CDTF">2017-08-11T13:47:46Z</dcterms:created>
  <dcterms:modified xsi:type="dcterms:W3CDTF">2025-01-08T11:03:43Z</dcterms:modified>
</cp:coreProperties>
</file>